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2\junio\"/>
    </mc:Choice>
  </mc:AlternateContent>
  <bookViews>
    <workbookView xWindow="0" yWindow="0" windowWidth="15360" windowHeight="7755"/>
  </bookViews>
  <sheets>
    <sheet name="Fijo" sheetId="1" r:id="rId1"/>
  </sheets>
  <definedNames>
    <definedName name="_xlnm.Print_Area" localSheetId="0">Fijo!$A$1:$M$228</definedName>
    <definedName name="_xlnm.Print_Titles" localSheetId="0">Fijo!$A:$H,Fijo!$1:$10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6" i="1" l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I196" i="1" l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L86" i="1"/>
  <c r="M86" i="1" s="1"/>
  <c r="J86" i="1"/>
  <c r="H86" i="1"/>
  <c r="H23" i="1"/>
  <c r="L23" i="1" s="1"/>
  <c r="M23" i="1" s="1"/>
  <c r="J23" i="1"/>
  <c r="H186" i="1" l="1"/>
  <c r="M186" i="1" s="1"/>
  <c r="J186" i="1"/>
  <c r="J43" i="1" l="1"/>
  <c r="H43" i="1"/>
  <c r="L43" i="1" l="1"/>
  <c r="M43" i="1" s="1"/>
  <c r="J74" i="1"/>
  <c r="H74" i="1"/>
  <c r="H41" i="1"/>
  <c r="J41" i="1"/>
  <c r="H34" i="1"/>
  <c r="J34" i="1"/>
  <c r="H22" i="1"/>
  <c r="J22" i="1"/>
  <c r="J21" i="1"/>
  <c r="H21" i="1"/>
  <c r="J20" i="1"/>
  <c r="H20" i="1"/>
  <c r="L20" i="1" s="1"/>
  <c r="M20" i="1" s="1"/>
  <c r="L34" i="1" l="1"/>
  <c r="M34" i="1" s="1"/>
  <c r="L22" i="1"/>
  <c r="M22" i="1" s="1"/>
  <c r="L41" i="1"/>
  <c r="M41" i="1" s="1"/>
  <c r="L74" i="1"/>
  <c r="M74" i="1" s="1"/>
  <c r="L21" i="1"/>
  <c r="M21" i="1" s="1"/>
  <c r="H90" i="1" l="1"/>
  <c r="J90" i="1"/>
  <c r="J55" i="1"/>
  <c r="H55" i="1"/>
  <c r="J54" i="1"/>
  <c r="H54" i="1"/>
  <c r="J19" i="1"/>
  <c r="H19" i="1"/>
  <c r="L90" i="1" l="1"/>
  <c r="M90" i="1" s="1"/>
  <c r="L55" i="1"/>
  <c r="M55" i="1" s="1"/>
  <c r="L54" i="1"/>
  <c r="M54" i="1" s="1"/>
  <c r="L19" i="1"/>
  <c r="M19" i="1" s="1"/>
  <c r="H195" i="1" l="1"/>
  <c r="H194" i="1"/>
  <c r="H193" i="1"/>
  <c r="H192" i="1"/>
  <c r="H191" i="1"/>
  <c r="H190" i="1"/>
  <c r="H189" i="1"/>
  <c r="H188" i="1"/>
  <c r="H187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94" i="1"/>
  <c r="H93" i="1"/>
  <c r="H92" i="1"/>
  <c r="H91" i="1"/>
  <c r="H89" i="1"/>
  <c r="H88" i="1"/>
  <c r="H87" i="1"/>
  <c r="H85" i="1"/>
  <c r="H84" i="1"/>
  <c r="H83" i="1"/>
  <c r="H82" i="1"/>
  <c r="H81" i="1"/>
  <c r="H80" i="1"/>
  <c r="H79" i="1"/>
  <c r="H78" i="1"/>
  <c r="H77" i="1"/>
  <c r="H76" i="1"/>
  <c r="H97" i="1"/>
  <c r="H75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3" i="1"/>
  <c r="H52" i="1"/>
  <c r="H51" i="1"/>
  <c r="H50" i="1"/>
  <c r="H49" i="1"/>
  <c r="H48" i="1"/>
  <c r="H47" i="1"/>
  <c r="H46" i="1"/>
  <c r="H45" i="1"/>
  <c r="H44" i="1"/>
  <c r="H42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18" i="1"/>
  <c r="H17" i="1"/>
  <c r="H16" i="1"/>
  <c r="H15" i="1"/>
  <c r="H14" i="1"/>
  <c r="H13" i="1"/>
  <c r="J195" i="1"/>
  <c r="J194" i="1"/>
  <c r="J193" i="1"/>
  <c r="J192" i="1"/>
  <c r="J191" i="1"/>
  <c r="J190" i="1"/>
  <c r="J189" i="1"/>
  <c r="J188" i="1"/>
  <c r="J187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6" i="1"/>
  <c r="J95" i="1"/>
  <c r="J94" i="1"/>
  <c r="J93" i="1"/>
  <c r="J92" i="1"/>
  <c r="J91" i="1"/>
  <c r="J89" i="1"/>
  <c r="J88" i="1"/>
  <c r="J87" i="1"/>
  <c r="J85" i="1"/>
  <c r="J84" i="1"/>
  <c r="J83" i="1"/>
  <c r="J82" i="1"/>
  <c r="J81" i="1"/>
  <c r="J80" i="1"/>
  <c r="J79" i="1"/>
  <c r="J78" i="1"/>
  <c r="J77" i="1"/>
  <c r="J76" i="1"/>
  <c r="J97" i="1"/>
  <c r="J7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3" i="1"/>
  <c r="J52" i="1"/>
  <c r="J51" i="1"/>
  <c r="J50" i="1"/>
  <c r="J49" i="1"/>
  <c r="J48" i="1"/>
  <c r="J47" i="1"/>
  <c r="J46" i="1"/>
  <c r="J45" i="1"/>
  <c r="J44" i="1"/>
  <c r="J42" i="1"/>
  <c r="J40" i="1"/>
  <c r="J39" i="1"/>
  <c r="J38" i="1"/>
  <c r="J37" i="1"/>
  <c r="J36" i="1"/>
  <c r="J35" i="1"/>
  <c r="J33" i="1"/>
  <c r="J32" i="1"/>
  <c r="J31" i="1"/>
  <c r="J30" i="1"/>
  <c r="J29" i="1"/>
  <c r="J28" i="1"/>
  <c r="J27" i="1"/>
  <c r="J26" i="1"/>
  <c r="J25" i="1"/>
  <c r="J24" i="1"/>
  <c r="J18" i="1"/>
  <c r="J17" i="1"/>
  <c r="J16" i="1"/>
  <c r="J15" i="1"/>
  <c r="J14" i="1"/>
  <c r="L63" i="1" l="1"/>
  <c r="L91" i="1"/>
  <c r="L100" i="1"/>
  <c r="L108" i="1"/>
  <c r="L116" i="1"/>
  <c r="L115" i="1"/>
  <c r="L82" i="1"/>
  <c r="L92" i="1"/>
  <c r="L101" i="1"/>
  <c r="L109" i="1"/>
  <c r="L83" i="1"/>
  <c r="L93" i="1"/>
  <c r="L102" i="1"/>
  <c r="L110" i="1"/>
  <c r="L117" i="1"/>
  <c r="L84" i="1"/>
  <c r="M84" i="1" s="1"/>
  <c r="L94" i="1"/>
  <c r="L103" i="1"/>
  <c r="L111" i="1"/>
  <c r="L118" i="1"/>
  <c r="L81" i="1"/>
  <c r="L85" i="1"/>
  <c r="M85" i="1" s="1"/>
  <c r="L95" i="1"/>
  <c r="L104" i="1"/>
  <c r="L112" i="1"/>
  <c r="L119" i="1"/>
  <c r="L96" i="1"/>
  <c r="L105" i="1"/>
  <c r="L120" i="1"/>
  <c r="L87" i="1"/>
  <c r="L88" i="1"/>
  <c r="L98" i="1"/>
  <c r="L106" i="1"/>
  <c r="L113" i="1"/>
  <c r="L89" i="1"/>
  <c r="L99" i="1"/>
  <c r="L107" i="1"/>
  <c r="L114" i="1"/>
  <c r="L30" i="1"/>
  <c r="L48" i="1"/>
  <c r="L73" i="1"/>
  <c r="L39" i="1"/>
  <c r="L57" i="1"/>
  <c r="L65" i="1"/>
  <c r="L18" i="1"/>
  <c r="L31" i="1"/>
  <c r="L49" i="1"/>
  <c r="L58" i="1"/>
  <c r="L66" i="1"/>
  <c r="L75" i="1"/>
  <c r="L17" i="1"/>
  <c r="L24" i="1"/>
  <c r="L32" i="1"/>
  <c r="L40" i="1"/>
  <c r="L59" i="1"/>
  <c r="L67" i="1"/>
  <c r="L97" i="1"/>
  <c r="L25" i="1"/>
  <c r="L33" i="1"/>
  <c r="L42" i="1"/>
  <c r="L50" i="1"/>
  <c r="L60" i="1"/>
  <c r="L68" i="1"/>
  <c r="L76" i="1"/>
  <c r="L26" i="1"/>
  <c r="L35" i="1"/>
  <c r="L44" i="1"/>
  <c r="L51" i="1"/>
  <c r="L61" i="1"/>
  <c r="L69" i="1"/>
  <c r="L77" i="1"/>
  <c r="L27" i="1"/>
  <c r="L36" i="1"/>
  <c r="L45" i="1"/>
  <c r="L52" i="1"/>
  <c r="L62" i="1"/>
  <c r="L70" i="1"/>
  <c r="L78" i="1"/>
  <c r="L28" i="1"/>
  <c r="L37" i="1"/>
  <c r="L46" i="1"/>
  <c r="L53" i="1"/>
  <c r="L71" i="1"/>
  <c r="L79" i="1"/>
  <c r="L16" i="1"/>
  <c r="L29" i="1"/>
  <c r="L38" i="1"/>
  <c r="L47" i="1"/>
  <c r="L56" i="1"/>
  <c r="L64" i="1"/>
  <c r="L72" i="1"/>
  <c r="L80" i="1"/>
  <c r="M53" i="1" l="1"/>
  <c r="H12" i="1"/>
  <c r="G196" i="1"/>
  <c r="E208" i="1" l="1"/>
  <c r="M50" i="1"/>
  <c r="M51" i="1"/>
  <c r="J13" i="1"/>
  <c r="E203" i="1" l="1"/>
  <c r="E200" i="1"/>
  <c r="M195" i="1"/>
  <c r="M193" i="1"/>
  <c r="M191" i="1"/>
  <c r="M187" i="1"/>
  <c r="M184" i="1"/>
  <c r="M182" i="1"/>
  <c r="M178" i="1"/>
  <c r="M177" i="1"/>
  <c r="M175" i="1"/>
  <c r="M173" i="1"/>
  <c r="M169" i="1"/>
  <c r="M167" i="1"/>
  <c r="M162" i="1"/>
  <c r="M161" i="1"/>
  <c r="M160" i="1"/>
  <c r="M158" i="1"/>
  <c r="M153" i="1"/>
  <c r="M150" i="1"/>
  <c r="M148" i="1"/>
  <c r="M144" i="1"/>
  <c r="M133" i="1"/>
  <c r="M132" i="1"/>
  <c r="M130" i="1"/>
  <c r="M125" i="1"/>
  <c r="M122" i="1"/>
  <c r="M120" i="1"/>
  <c r="M117" i="1"/>
  <c r="M103" i="1"/>
  <c r="M102" i="1"/>
  <c r="M100" i="1"/>
  <c r="M94" i="1"/>
  <c r="M91" i="1"/>
  <c r="M88" i="1"/>
  <c r="M68" i="1"/>
  <c r="M66" i="1"/>
  <c r="M64" i="1"/>
  <c r="M60" i="1"/>
  <c r="M58" i="1"/>
  <c r="M57" i="1"/>
  <c r="M49" i="1"/>
  <c r="M33" i="1"/>
  <c r="M31" i="1"/>
  <c r="M27" i="1"/>
  <c r="L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H11" i="1"/>
  <c r="E199" i="1" l="1"/>
  <c r="M12" i="1"/>
  <c r="M181" i="1"/>
  <c r="M194" i="1"/>
  <c r="L14" i="1"/>
  <c r="M14" i="1" s="1"/>
  <c r="M18" i="1"/>
  <c r="M83" i="1"/>
  <c r="M112" i="1"/>
  <c r="M141" i="1"/>
  <c r="L15" i="1"/>
  <c r="M15" i="1" s="1"/>
  <c r="M17" i="1"/>
  <c r="M82" i="1"/>
  <c r="M111" i="1"/>
  <c r="M114" i="1"/>
  <c r="M140" i="1"/>
  <c r="M166" i="1"/>
  <c r="M44" i="1"/>
  <c r="M39" i="1"/>
  <c r="M40" i="1"/>
  <c r="M47" i="1"/>
  <c r="M72" i="1"/>
  <c r="M48" i="1"/>
  <c r="M26" i="1"/>
  <c r="M69" i="1"/>
  <c r="M75" i="1"/>
  <c r="M76" i="1"/>
  <c r="M80" i="1"/>
  <c r="M16" i="1"/>
  <c r="M25" i="1"/>
  <c r="M29" i="1"/>
  <c r="M45" i="1"/>
  <c r="M56" i="1"/>
  <c r="M73" i="1"/>
  <c r="M89" i="1"/>
  <c r="M95" i="1"/>
  <c r="M106" i="1"/>
  <c r="M107" i="1"/>
  <c r="M116" i="1"/>
  <c r="M118" i="1"/>
  <c r="M121" i="1"/>
  <c r="M126" i="1"/>
  <c r="M136" i="1"/>
  <c r="M137" i="1"/>
  <c r="M143" i="1"/>
  <c r="M145" i="1"/>
  <c r="M149" i="1"/>
  <c r="M154" i="1"/>
  <c r="M165" i="1"/>
  <c r="L13" i="1"/>
  <c r="M13" i="1" s="1"/>
  <c r="M115" i="1"/>
  <c r="M142" i="1"/>
  <c r="M28" i="1"/>
  <c r="M32" i="1"/>
  <c r="M35" i="1"/>
  <c r="M37" i="1"/>
  <c r="M38" i="1"/>
  <c r="M46" i="1"/>
  <c r="M59" i="1"/>
  <c r="M61" i="1"/>
  <c r="M65" i="1"/>
  <c r="M67" i="1"/>
  <c r="M97" i="1"/>
  <c r="M79" i="1"/>
  <c r="M81" i="1"/>
  <c r="M99" i="1"/>
  <c r="M101" i="1"/>
  <c r="M108" i="1"/>
  <c r="M129" i="1"/>
  <c r="M131" i="1"/>
  <c r="M157" i="1"/>
  <c r="M159" i="1"/>
  <c r="M168" i="1"/>
  <c r="M170" i="1"/>
  <c r="M174" i="1"/>
  <c r="M176" i="1"/>
  <c r="M183" i="1"/>
  <c r="M185" i="1"/>
  <c r="M190" i="1"/>
  <c r="M192" i="1"/>
  <c r="M63" i="1"/>
  <c r="M70" i="1"/>
  <c r="M78" i="1"/>
  <c r="M92" i="1"/>
  <c r="M98" i="1"/>
  <c r="M110" i="1"/>
  <c r="M123" i="1"/>
  <c r="M128" i="1"/>
  <c r="M139" i="1"/>
  <c r="M146" i="1"/>
  <c r="M151" i="1"/>
  <c r="M156" i="1"/>
  <c r="M163" i="1"/>
  <c r="M172" i="1"/>
  <c r="M179" i="1"/>
  <c r="M189" i="1"/>
  <c r="M24" i="1"/>
  <c r="M36" i="1"/>
  <c r="M42" i="1"/>
  <c r="M52" i="1"/>
  <c r="M62" i="1"/>
  <c r="M71" i="1"/>
  <c r="M77" i="1"/>
  <c r="M93" i="1"/>
  <c r="M104" i="1"/>
  <c r="M109" i="1"/>
  <c r="M113" i="1"/>
  <c r="M124" i="1"/>
  <c r="M134" i="1"/>
  <c r="M138" i="1"/>
  <c r="M152" i="1"/>
  <c r="M164" i="1"/>
  <c r="M171" i="1"/>
  <c r="M180" i="1"/>
  <c r="M188" i="1"/>
  <c r="L11" i="1"/>
  <c r="M87" i="1"/>
  <c r="M96" i="1"/>
  <c r="M105" i="1"/>
  <c r="M119" i="1"/>
  <c r="M127" i="1"/>
  <c r="M135" i="1"/>
  <c r="M147" i="1"/>
  <c r="M155" i="1"/>
  <c r="M196" i="1" l="1"/>
  <c r="E209" i="1" s="1"/>
  <c r="M11" i="1"/>
</calcChain>
</file>

<file path=xl/sharedStrings.xml><?xml version="1.0" encoding="utf-8"?>
<sst xmlns="http://schemas.openxmlformats.org/spreadsheetml/2006/main" count="955" uniqueCount="360">
  <si>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</si>
  <si>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</si>
  <si>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</si>
  <si>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</si>
  <si>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</si>
  <si>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</si>
  <si>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</si>
  <si>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</si>
  <si>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</si>
  <si>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</si>
  <si>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</si>
  <si>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</si>
  <si>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</si>
  <si>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 xml:space="preserve">Digna Reynoso </t>
  </si>
  <si>
    <t>Femenino</t>
  </si>
  <si>
    <t>Dirección General</t>
  </si>
  <si>
    <t>Director General</t>
  </si>
  <si>
    <t>Designado por decreto</t>
  </si>
  <si>
    <t>Felipe Antonio Llaugel Emiliano</t>
  </si>
  <si>
    <t>Masculino</t>
  </si>
  <si>
    <t>Subdirector General</t>
  </si>
  <si>
    <t>Rosmery Elizabeth Aristy Joaquin</t>
  </si>
  <si>
    <t>Asistente Ejecutiva</t>
  </si>
  <si>
    <t>Fijo</t>
  </si>
  <si>
    <t>Carla Dayana Beato Batista</t>
  </si>
  <si>
    <t>Secretaria Ejecutiva</t>
  </si>
  <si>
    <t>Federico Antonio Martí Gutierrez</t>
  </si>
  <si>
    <t>Asesor</t>
  </si>
  <si>
    <t>Cleiry Reynoso Olivo</t>
  </si>
  <si>
    <t>Supervisor de Seguridad</t>
  </si>
  <si>
    <t xml:space="preserve">Luis Radhames Vásquez Tiburcio </t>
  </si>
  <si>
    <t xml:space="preserve">Abogado </t>
  </si>
  <si>
    <t>Zachary Encarnacion Rivera</t>
  </si>
  <si>
    <t xml:space="preserve">Secretaria </t>
  </si>
  <si>
    <t>Sonia Celeste Sisa Nova</t>
  </si>
  <si>
    <t>Departamento de Recursos Humanos</t>
  </si>
  <si>
    <t>Analista Recursos Humanos</t>
  </si>
  <si>
    <t>Yajahira Ábreu Medina</t>
  </si>
  <si>
    <t>Benisse Elizabeth Rodriguez Herrera</t>
  </si>
  <si>
    <t>Coordinador de Capacitación y Desarrollo</t>
  </si>
  <si>
    <t xml:space="preserve">Laura Montilla Henríquez </t>
  </si>
  <si>
    <t>Analista de Nóminas</t>
  </si>
  <si>
    <t>Auxiliar Administrativo</t>
  </si>
  <si>
    <t xml:space="preserve">Virginia Margarita Perdomo Medrano </t>
  </si>
  <si>
    <t>Departamento de Revisión y Control</t>
  </si>
  <si>
    <t>Analista Revisión y Control</t>
  </si>
  <si>
    <t>Manuel Peña Santana</t>
  </si>
  <si>
    <t>Oficial de Revisión y Control</t>
  </si>
  <si>
    <t xml:space="preserve">Carmen Elena Nuñez Rondón
</t>
  </si>
  <si>
    <t>Analista de Revisión y Control</t>
  </si>
  <si>
    <t>Jose Alberto Méndez Acosta</t>
  </si>
  <si>
    <t>Oficial de Revision y Control</t>
  </si>
  <si>
    <t>Jesus Daniel Betances Fabian</t>
  </si>
  <si>
    <t>Luisa Ines Márquez Alcántara</t>
  </si>
  <si>
    <t>Dirección de Planificación y Desarrollo</t>
  </si>
  <si>
    <t>Analista de Proyectos</t>
  </si>
  <si>
    <t>Henry Javier Capellán Camacho</t>
  </si>
  <si>
    <t>Analista de Planificación</t>
  </si>
  <si>
    <t>Dpto. Desarrollo Institucional y Calidad en la Gestión</t>
  </si>
  <si>
    <t>Heidy Denny Santana Santana</t>
  </si>
  <si>
    <t>Coordinadora Gestión Ambiental</t>
  </si>
  <si>
    <t>Karina Estrella Moya Jimenez</t>
  </si>
  <si>
    <t>Analista de Procesos</t>
  </si>
  <si>
    <t xml:space="preserve">Carlos Alberto Ricardo Taveras </t>
  </si>
  <si>
    <t>Dirección Administrativa y Financiera</t>
  </si>
  <si>
    <t>Director Financiero y Administrativo</t>
  </si>
  <si>
    <t>Kelsis Milandina Alcántara Lachapel</t>
  </si>
  <si>
    <t>Analista de Transferencias y Pagos</t>
  </si>
  <si>
    <t>Alba Gisselle Dotel Figuereo</t>
  </si>
  <si>
    <t>Abogado I</t>
  </si>
  <si>
    <t>Maria Yanet Sanchez Baez</t>
  </si>
  <si>
    <t>Auxiliar Administrativa</t>
  </si>
  <si>
    <t>Rosa Maria Roanez Polanco</t>
  </si>
  <si>
    <t>Departamento Administrativo</t>
  </si>
  <si>
    <t>Carmen Rosa Fermin De Mendez</t>
  </si>
  <si>
    <t>Sección de Correspondencia y Archivo</t>
  </si>
  <si>
    <t>Encargada de Archivo y Correspondencias</t>
  </si>
  <si>
    <t>Hellen Marisol Perez Peralta</t>
  </si>
  <si>
    <t>Archivista</t>
  </si>
  <si>
    <t>Carlos Francisco Guillén Pérez</t>
  </si>
  <si>
    <t>Pablo Roberto Payano Furment</t>
  </si>
  <si>
    <t>Mac-Gilbert Tomas Villanueva Ábreu</t>
  </si>
  <si>
    <t>Mensajero Externo</t>
  </si>
  <si>
    <t>Jhonatan Antonio Florentino Pichardo</t>
  </si>
  <si>
    <t>Gabrielys Torres Reyes</t>
  </si>
  <si>
    <t>Mensajero interna</t>
  </si>
  <si>
    <t>Carmen Rosa Contrera Fernandez</t>
  </si>
  <si>
    <t>Ivelisse Amador Acevedo</t>
  </si>
  <si>
    <t>División Servicios Generales</t>
  </si>
  <si>
    <t>Supervisora de Mayordomia</t>
  </si>
  <si>
    <t>Quilvio Rafael De Jesus Nuñez</t>
  </si>
  <si>
    <t>Mayordomo</t>
  </si>
  <si>
    <t>Miguelina Abreu Peña</t>
  </si>
  <si>
    <t>Conserje</t>
  </si>
  <si>
    <t>Maria Ignacia Pérez Díaz</t>
  </si>
  <si>
    <t>Vicenta Batista Tineo</t>
  </si>
  <si>
    <t>Yarilin De Jesús Robles</t>
  </si>
  <si>
    <t xml:space="preserve">Argentina Váldez Ramón </t>
  </si>
  <si>
    <t>Maria Del Carmen De Jesús Acosta</t>
  </si>
  <si>
    <t>Yajaira Elizabeth Belén Carrasco</t>
  </si>
  <si>
    <t>Margarita Duarte Ureña</t>
  </si>
  <si>
    <t>Juana Romero Victorino</t>
  </si>
  <si>
    <t>Hector Medina Javier</t>
  </si>
  <si>
    <t>Santa De Paula Selmo</t>
  </si>
  <si>
    <t>Warnin Aquiles Mercedes Linares</t>
  </si>
  <si>
    <t>Jacqueline Correa Peguero</t>
  </si>
  <si>
    <t>Maria Elena Jimenez Nuñez</t>
  </si>
  <si>
    <t>Rossani Guzman Roa</t>
  </si>
  <si>
    <t>Ramon Eduardo Lopez Mateo</t>
  </si>
  <si>
    <t>Sección de Transportación</t>
  </si>
  <si>
    <t>Chofer I</t>
  </si>
  <si>
    <t>Reynaldo Martinez Peña</t>
  </si>
  <si>
    <t>Juan Coronado Morillo</t>
  </si>
  <si>
    <t>Wilmer Antonio Peguero Santos</t>
  </si>
  <si>
    <t>Chofer</t>
  </si>
  <si>
    <t>Luis Cruz Morales</t>
  </si>
  <si>
    <t xml:space="preserve">Wilberts Antonio Santos </t>
  </si>
  <si>
    <t>Carlos Rafael Batista Suarez</t>
  </si>
  <si>
    <t>Nolberto Garcia Mora</t>
  </si>
  <si>
    <t>Wilfredo Felix Perez</t>
  </si>
  <si>
    <t>Otoniel Odalis Lizardo Hernandez</t>
  </si>
  <si>
    <t>Jonalci Ariel Gregorio Zapata</t>
  </si>
  <si>
    <t>Olga Mireya Fernández Casanovas</t>
  </si>
  <si>
    <t>Sección de Almacén y Suministro</t>
  </si>
  <si>
    <t>Auxiliar de Almacén y Suministro</t>
  </si>
  <si>
    <t>Francisco Alberto Asencio Nuñez</t>
  </si>
  <si>
    <t>Auxiliar de Almacén</t>
  </si>
  <si>
    <t>Kevin Cristian Jimenez De La Cruz</t>
  </si>
  <si>
    <t xml:space="preserve">Auxiliar de Almacen </t>
  </si>
  <si>
    <t>Miguel Angel Ferrera Mejía</t>
  </si>
  <si>
    <t>Sección de Mantenimiento</t>
  </si>
  <si>
    <t>Encargado Sección de Mantenimiento</t>
  </si>
  <si>
    <t xml:space="preserve">Teodoro Rosario Vásquez </t>
  </si>
  <si>
    <t>Supervisor de Mantenimiento</t>
  </si>
  <si>
    <t>Pedro Moreno Moreno</t>
  </si>
  <si>
    <t xml:space="preserve">Darlin Leonardo Marte Santos </t>
  </si>
  <si>
    <t>Ayudante de Mantenimiento</t>
  </si>
  <si>
    <t>Geovanny Mariano Perez</t>
  </si>
  <si>
    <t>Auxiliar de Mantenimiento</t>
  </si>
  <si>
    <t>Ramon de Leon Mena</t>
  </si>
  <si>
    <t>Bethania Elizabeth Francisco Martinez</t>
  </si>
  <si>
    <t>Departamento de Control de Subsidios</t>
  </si>
  <si>
    <t>Encargado Departamento Control de Subsidios</t>
  </si>
  <si>
    <t xml:space="preserve">Luis Gilberto Mateo Fernández </t>
  </si>
  <si>
    <t>Coordinador Control de Subsidios</t>
  </si>
  <si>
    <t xml:space="preserve">Dennis Altagracia Vidal Peralta </t>
  </si>
  <si>
    <t xml:space="preserve">Analista Control de Subsidios </t>
  </si>
  <si>
    <t>Angel  Yoan Ramirez Troncoso</t>
  </si>
  <si>
    <t>Analista de Conciliación de Subsidios</t>
  </si>
  <si>
    <t>Junior Felix García Guzmán</t>
  </si>
  <si>
    <t>Marquelis Elvira Durán Reynoso</t>
  </si>
  <si>
    <t>Rosabel Itamar Maduro Jimenez</t>
  </si>
  <si>
    <t>Auxiliar de Conciliación</t>
  </si>
  <si>
    <t xml:space="preserve">Manuel Adelso Cruz Amézquita </t>
  </si>
  <si>
    <t>Departamento Financiero</t>
  </si>
  <si>
    <t>Encargado Departamento Financiero</t>
  </si>
  <si>
    <t>Joel Manuel Rosario Espinal</t>
  </si>
  <si>
    <t>Analista de Presupuesto</t>
  </si>
  <si>
    <t xml:space="preserve">Sonia Isabel Febrillet </t>
  </si>
  <si>
    <t>Contador</t>
  </si>
  <si>
    <t>Rosendo Bienvenido Guzmán</t>
  </si>
  <si>
    <t>Analista Activos Fijos</t>
  </si>
  <si>
    <t>Marisela Carolina Guerrero Guerrero</t>
  </si>
  <si>
    <t>Dirección de Tecnología de la Información</t>
  </si>
  <si>
    <t>Edwin Jose Acosta Ortíz</t>
  </si>
  <si>
    <t>Departamento Desarrollo e Implementación de Sistemas</t>
  </si>
  <si>
    <t>Encargado Dpto.Desarrollo e Implementación de Sistemas</t>
  </si>
  <si>
    <t>Henry Amin Martinez Espinal</t>
  </si>
  <si>
    <t>Departamento de Operacciones TIC</t>
  </si>
  <si>
    <t>Encargado del Departamento de Operaciones TIC</t>
  </si>
  <si>
    <t>Erickson Anneurys Guerrero Polanco</t>
  </si>
  <si>
    <t>Administrador de Base de Datos</t>
  </si>
  <si>
    <t>Miguel Rojas Perez</t>
  </si>
  <si>
    <t>Administrador de Redes y Comunicaciones</t>
  </si>
  <si>
    <t xml:space="preserve">Daniel De Jesus Jaquez Candelario </t>
  </si>
  <si>
    <t>Miguel Angel Cabrera Peralta</t>
  </si>
  <si>
    <t>Soporte a Usuario</t>
  </si>
  <si>
    <t>Valentin Flores Cayetano</t>
  </si>
  <si>
    <t>Reynaldo Aquiles Peña Depratt</t>
  </si>
  <si>
    <t xml:space="preserve">Leandry Salvador Fermin Burgos </t>
  </si>
  <si>
    <t>Mayra Mariela Guzmán Lora</t>
  </si>
  <si>
    <t>Dirección de Operaciones</t>
  </si>
  <si>
    <t>Maricela Altagracia Cáceres Hernández</t>
  </si>
  <si>
    <t>Coordinador de Operaciones</t>
  </si>
  <si>
    <t>Marianela Margarita Vargas González</t>
  </si>
  <si>
    <t>Supervisor Oficial Servicio al Cliente</t>
  </si>
  <si>
    <t>Altagracia Elizabeth Mejía</t>
  </si>
  <si>
    <t>Oficial Servicio al Cliente</t>
  </si>
  <si>
    <t>Madeline Massiel Carrasco Aquino</t>
  </si>
  <si>
    <t>Elizabeth Sanchez Galvez</t>
  </si>
  <si>
    <t>Nathalie Alexandra Acevedo Feliz</t>
  </si>
  <si>
    <t>Greily Valera Hubiera</t>
  </si>
  <si>
    <t>Lisbett Sanchez Soliman</t>
  </si>
  <si>
    <t>Dila Valdez Del Carmen</t>
  </si>
  <si>
    <t>Ivanny Poueriet Cedano</t>
  </si>
  <si>
    <t>Clara Luz Mendoza Perez</t>
  </si>
  <si>
    <t>Analista de Operaciones</t>
  </si>
  <si>
    <t xml:space="preserve">Ronny Manuel Martinez Santos </t>
  </si>
  <si>
    <t>Oscar Antonio Rodriguez Reyes</t>
  </si>
  <si>
    <t xml:space="preserve">Francis Cespedes Encarnación </t>
  </si>
  <si>
    <t>Jose Ramon Valenzuela Gómez</t>
  </si>
  <si>
    <t xml:space="preserve">Carla Patricia Pratt Espinal </t>
  </si>
  <si>
    <t>Departamento Beneficiario Tarjetahabiente</t>
  </si>
  <si>
    <t>Encargado Dpto. Servicio al Beneficiario Tarjetahabiente</t>
  </si>
  <si>
    <t>Achel Gloria Elena Ureña Méndez</t>
  </si>
  <si>
    <t>Superivsor Oficiales Beneficiario Tarjetahabiente</t>
  </si>
  <si>
    <t xml:space="preserve">Cristobalina Suero Arnaut </t>
  </si>
  <si>
    <t>Oficial Centro de Atención BTH</t>
  </si>
  <si>
    <t xml:space="preserve">Luis Roberto Reyes Saviñón </t>
  </si>
  <si>
    <t>Departamento de Delegaciones</t>
  </si>
  <si>
    <t>Encargado del Departamento de Delegaciones</t>
  </si>
  <si>
    <t>Jessica Alvarez Beriguete</t>
  </si>
  <si>
    <t>Secretaria</t>
  </si>
  <si>
    <t xml:space="preserve">Iris Maribel Castillo Brea </t>
  </si>
  <si>
    <t>Delegado Provincia San Jose de Ocoa</t>
  </si>
  <si>
    <t xml:space="preserve">Ramón Antonio Guerrero Morla </t>
  </si>
  <si>
    <t>Delegado Provincia Santo Domingo</t>
  </si>
  <si>
    <t xml:space="preserve">Gregory Starling Difo Robles
</t>
  </si>
  <si>
    <t>Oficial de Delegacion</t>
  </si>
  <si>
    <t>Oficial Delegación Metropolitana</t>
  </si>
  <si>
    <t xml:space="preserve">Juan De Dios Medina Florián </t>
  </si>
  <si>
    <t>Delegado Provincia Bahoruco</t>
  </si>
  <si>
    <t xml:space="preserve">Angel Rafael Ábreu Rodríguez </t>
  </si>
  <si>
    <t>Delegado Provincia La Vega</t>
  </si>
  <si>
    <t>Gertrudys Isabel Dominguez Calderón</t>
  </si>
  <si>
    <t>Delegado Provincial</t>
  </si>
  <si>
    <t>Yadira Herrera Cuello</t>
  </si>
  <si>
    <t>Oficial Delegación</t>
  </si>
  <si>
    <t>Ana Deisy Ramos de Rojas</t>
  </si>
  <si>
    <t>Oficial Delegación Valverde</t>
  </si>
  <si>
    <t>Johairy Delfina Pietrera Veras</t>
  </si>
  <si>
    <t>Oficial Punto Solidario</t>
  </si>
  <si>
    <t>Natalie Teruel Rodriguez</t>
  </si>
  <si>
    <t>Delegada Suplente</t>
  </si>
  <si>
    <t xml:space="preserve">Daniel Montero Lebrón </t>
  </si>
  <si>
    <t>Delegado Provincia San Juan de la Maguana</t>
  </si>
  <si>
    <t xml:space="preserve">Carlos Gabriel Romero Capellan </t>
  </si>
  <si>
    <t>Oficial Delegación San Juan de la Maguana</t>
  </si>
  <si>
    <t>Liliana Recio Cruz</t>
  </si>
  <si>
    <t>Oficial de Delegación Dajabón</t>
  </si>
  <si>
    <t xml:space="preserve">Alquides Antonio Almonte Muñoz </t>
  </si>
  <si>
    <t>Delegado Provincia Espaillat</t>
  </si>
  <si>
    <t>Carmen Ynmaculada Marte Peralta</t>
  </si>
  <si>
    <t>Delegado Provincia Santiago Rodriguez</t>
  </si>
  <si>
    <t xml:space="preserve">Anselmo Águeda Coplin </t>
  </si>
  <si>
    <t>Delegado Provincia Samana</t>
  </si>
  <si>
    <t xml:space="preserve">Ana Lidia Feliz Pérez </t>
  </si>
  <si>
    <t>Delegado Provincia Pedernales</t>
  </si>
  <si>
    <t xml:space="preserve">Gianni Antonia Mecedes </t>
  </si>
  <si>
    <t>Delegada Provincia Maria Trinidad Sanchez</t>
  </si>
  <si>
    <t xml:space="preserve">Ramón Rodriguez Alberto </t>
  </si>
  <si>
    <t>Delegado Provincial Sanchez Ramirez</t>
  </si>
  <si>
    <t>Anghys Maria Franco Medina De Váldez</t>
  </si>
  <si>
    <t>Delegado Provincia San Cristóbal</t>
  </si>
  <si>
    <t>Luis Alberto Diaz Ramirez</t>
  </si>
  <si>
    <t>Delegado Provincia Azua</t>
  </si>
  <si>
    <t>Deyanira Mariano Marte</t>
  </si>
  <si>
    <t>Oficial Delegación Monte Plata</t>
  </si>
  <si>
    <t xml:space="preserve">Domingo Antonio Ferreira </t>
  </si>
  <si>
    <t>Delegado Provincia Montecristi</t>
  </si>
  <si>
    <t>Heisy Esther Espinal Sánchez</t>
  </si>
  <si>
    <t>Delegado Suplente</t>
  </si>
  <si>
    <t xml:space="preserve">Indhira Gregorio Lerebours </t>
  </si>
  <si>
    <t>Maria Socorro Almanzar Castellano</t>
  </si>
  <si>
    <t>Delegado Provincia Valverde</t>
  </si>
  <si>
    <t>Keisy Paola Encarnacion Perez</t>
  </si>
  <si>
    <t>Oficial Delegación San Jose de Ocoa</t>
  </si>
  <si>
    <t>Lidia Altagracia Lara Minyety</t>
  </si>
  <si>
    <t>Oficial Delegación Peravia</t>
  </si>
  <si>
    <t>Pedro Pablo Lopez Medina</t>
  </si>
  <si>
    <t>Oficial Delegación La Altagracia</t>
  </si>
  <si>
    <t>Ana Cristian Diaz</t>
  </si>
  <si>
    <t>Juana Bautista Mejía Santana</t>
  </si>
  <si>
    <t>Oficial Delegación Hato Mayor</t>
  </si>
  <si>
    <t>Meriam Yndira Gonzalez Rossó</t>
  </si>
  <si>
    <t>Oficial Delegación Azua</t>
  </si>
  <si>
    <t>Miguel Antonio Yan Severino</t>
  </si>
  <si>
    <t>Oficial Delegación La Romana</t>
  </si>
  <si>
    <t>Naida Alejandra Rivera Severino</t>
  </si>
  <si>
    <t>Scarlin Natali Tavarez Sanchez</t>
  </si>
  <si>
    <t>Delegado Provincial Santiago</t>
  </si>
  <si>
    <t>Kely Antonia Garcia Duran</t>
  </si>
  <si>
    <t>Oficial Delegacion Montecristi</t>
  </si>
  <si>
    <t>Ruth Esther Espinal</t>
  </si>
  <si>
    <t xml:space="preserve">Oficial Delegacion </t>
  </si>
  <si>
    <t>Patricia Almonte Hurtado</t>
  </si>
  <si>
    <t>Oficial de Delegación Puerto Plata</t>
  </si>
  <si>
    <t>Tirso Antonio Rodriguez Puntier</t>
  </si>
  <si>
    <t>Oficial Delegacion Herrera</t>
  </si>
  <si>
    <t>Yocaira Uceta Perez</t>
  </si>
  <si>
    <t>Oficial de Delegación Santiago Rodriguez</t>
  </si>
  <si>
    <t>Rodolfo Antonio Trinidad Veras</t>
  </si>
  <si>
    <t>Oficial Delegación Maria Trinidad Sanchez</t>
  </si>
  <si>
    <t>Albany Lourdes Frias Peña</t>
  </si>
  <si>
    <t>Oficial Delegacion Cotui</t>
  </si>
  <si>
    <t>Sahara de Leon Lopez</t>
  </si>
  <si>
    <t>Oficial Delegación Espaillat</t>
  </si>
  <si>
    <t>Danny Dania Cristian Diaz</t>
  </si>
  <si>
    <t xml:space="preserve">Oficial Delegación San Pedro de Macoris </t>
  </si>
  <si>
    <t>Meryan Lora Ramos</t>
  </si>
  <si>
    <t>Departamento Red Abastecimiento Social</t>
  </si>
  <si>
    <t>Analista Red Abastecimiento Social</t>
  </si>
  <si>
    <t>Jeannette Quezada Nuñez de Rosario</t>
  </si>
  <si>
    <t>Analista de Adhesion</t>
  </si>
  <si>
    <t>Mariela Vargas Caraballo</t>
  </si>
  <si>
    <t>Analista de Adhesión y Monitoreo</t>
  </si>
  <si>
    <t xml:space="preserve">Juan Carlos Peguero Melis </t>
  </si>
  <si>
    <t>Lenin Andres Aracena Amador</t>
  </si>
  <si>
    <t>Auxiliar Administrativo (a)</t>
  </si>
  <si>
    <t>Francisco Sebastián Guilliani Calcagno</t>
  </si>
  <si>
    <t>Departamento de Operativos y Verificación de Comercios</t>
  </si>
  <si>
    <t>Encargado Dpto.Operativos y Verificación de Comercios</t>
  </si>
  <si>
    <t xml:space="preserve">Juan Ramón Soto Pérez </t>
  </si>
  <si>
    <t>Supervisor de Verificación de Comercios</t>
  </si>
  <si>
    <t>Marcos Aneudys Ciriaco Almonte</t>
  </si>
  <si>
    <t>Supervisor Verificacion de Comercios</t>
  </si>
  <si>
    <t xml:space="preserve">Genaro Alberto Vásquez Rosario </t>
  </si>
  <si>
    <t>Kelvyn Rafael Peña Hichez</t>
  </si>
  <si>
    <t>Inspector de Comercios</t>
  </si>
  <si>
    <t xml:space="preserve">Kelvin Ornier Alcantara Cruz </t>
  </si>
  <si>
    <t>Wander Jose Sanchez Perez</t>
  </si>
  <si>
    <t>TOTAL GENERAL</t>
  </si>
  <si>
    <t>Analista de Documentación</t>
  </si>
  <si>
    <t>Seccion de Correspondencia y Archivo</t>
  </si>
  <si>
    <t>Encargada de Centro de Documentació</t>
  </si>
  <si>
    <t>Odalis Paulino Beras</t>
  </si>
  <si>
    <t>Recepcionista</t>
  </si>
  <si>
    <t>Junior Antonio Peralta Camilo</t>
  </si>
  <si>
    <t>Junior Antonio Blanco Menendez</t>
  </si>
  <si>
    <t xml:space="preserve">RNC </t>
  </si>
  <si>
    <t>Beneficiario</t>
  </si>
  <si>
    <t>Monto</t>
  </si>
  <si>
    <t>Tesorería de la Seguridad Social AFP</t>
  </si>
  <si>
    <t>Colector de Rentas Internas ISR</t>
  </si>
  <si>
    <t>Instituto de Aux. y Vivienda (Seguro de vida)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</si>
  <si>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</si>
  <si>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</si>
  <si>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</si>
  <si>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</si>
  <si>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</si>
  <si>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</si>
  <si>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</si>
  <si>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</si>
  <si>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PERSONAL FIJO</t>
  </si>
  <si>
    <t>Maria Amarante Ayala</t>
  </si>
  <si>
    <t>Manuel De Jesus Salas</t>
  </si>
  <si>
    <t>David Enmanuel Mercedes Guillermo</t>
  </si>
  <si>
    <t>Auxiliar de Archivo</t>
  </si>
  <si>
    <t xml:space="preserve">Jose Yohel Bueno Rodriguez </t>
  </si>
  <si>
    <t>Bautista Zapata Santana</t>
  </si>
  <si>
    <t xml:space="preserve">Asesora Direccion General </t>
  </si>
  <si>
    <t>Sol Angel Maria Rodriguez Silverio</t>
  </si>
  <si>
    <t>Aleksey Emilio Herasme Ferreras</t>
  </si>
  <si>
    <t>Franciell Lisbeth Lora Rosario</t>
  </si>
  <si>
    <t>Andry Lisbeth Caceres Marte</t>
  </si>
  <si>
    <t>Karen Borge Garcia</t>
  </si>
  <si>
    <t>Ana Delcy Paulino Hernandez</t>
  </si>
  <si>
    <t>CORRESPONDIENTE AL MES DE JUNIO DEL AÑO 2022</t>
  </si>
  <si>
    <t>Eligio Ramon Rivera Alcantara</t>
  </si>
  <si>
    <t>Joe Smith Castillo Perdomo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</si>
</sst>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5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5" fillId="2" borderId="4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1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/>
    <xf numFmtId="0" fontId="4" fillId="6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5" borderId="0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174330</xdr:colOff>
      <xdr:row>0</xdr:row>
      <xdr:rowOff>69153</xdr:rowOff>
    </xdr:from>
    <xdr:to>
      <xdr:col>5</xdr:col>
      <xdr:colOff>406900</xdr:colOff>
      <xdr:row>6</xdr:row>
      <xdr:rowOff>88203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2686" y="69153"/>
          <a:ext cx="3455413" cy="958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211</xdr:row>
      <xdr:rowOff>28575</xdr:rowOff>
    </xdr:from>
    <xdr:to>
      <xdr:col>4</xdr:col>
      <xdr:colOff>2604608</xdr:colOff>
      <xdr:row>227</xdr:row>
      <xdr:rowOff>5290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1632525"/>
          <a:ext cx="8660342" cy="241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abSelected="1" topLeftCell="B7" zoomScaleNormal="100" zoomScaleSheetLayoutView="118" workbookViewId="0">
      <selection activeCell="J199" sqref="J199"/>
    </sheetView>
  </sheetViews>
  <sheetFormatPr baseColWidth="10" defaultColWidth="9.140625" defaultRowHeight="12" x14ac:dyDescent="0.2"/>
  <cols>
    <col min="1" max="1" width="9.140625" style="6" customWidth="1"/>
    <col min="2" max="2" width="32.5703125" style="25" bestFit="1" customWidth="1"/>
    <col min="3" max="3" width="10.85546875" style="6" customWidth="1"/>
    <col min="4" max="4" width="47" style="21" bestFit="1" customWidth="1"/>
    <col min="5" max="5" width="48.42578125" style="21" bestFit="1" customWidth="1"/>
    <col min="6" max="6" width="19.140625" style="21" bestFit="1" customWidth="1"/>
    <col min="7" max="7" width="14" style="21" bestFit="1" customWidth="1"/>
    <col min="8" max="8" width="11.28515625" style="22" bestFit="1" customWidth="1"/>
    <col min="9" max="9" width="11.7109375" style="6" customWidth="1"/>
    <col min="10" max="10" width="11.28515625" style="6" bestFit="1" customWidth="1"/>
    <col min="11" max="11" width="12.140625" style="6" bestFit="1" customWidth="1"/>
    <col min="12" max="12" width="13.5703125" style="6" bestFit="1" customWidth="1"/>
    <col min="13" max="13" width="14.5703125" style="6" bestFit="1" customWidth="1"/>
    <col min="14" max="16384" width="9.140625" style="6"/>
  </cols>
  <sheetData>
    <row r="1" spans="1:13" s="27" customFormat="1" x14ac:dyDescent="0.2">
      <c r="D1" s="28"/>
      <c r="E1" s="28"/>
      <c r="F1" s="28"/>
      <c r="G1" s="28"/>
      <c r="H1" s="29"/>
    </row>
    <row r="2" spans="1:13" s="27" customFormat="1" x14ac:dyDescent="0.2">
      <c r="D2" s="28"/>
      <c r="E2" s="28"/>
      <c r="F2" s="28"/>
      <c r="G2" s="28"/>
      <c r="H2" s="29"/>
    </row>
    <row r="3" spans="1:13" s="27" customFormat="1" x14ac:dyDescent="0.2">
      <c r="D3" s="28"/>
      <c r="E3" s="28"/>
      <c r="F3" s="28"/>
      <c r="G3" s="28"/>
      <c r="H3" s="29"/>
    </row>
    <row r="4" spans="1:13" s="27" customFormat="1" x14ac:dyDescent="0.2">
      <c r="D4" s="28"/>
      <c r="E4" s="28"/>
      <c r="F4" s="28"/>
      <c r="G4" s="28"/>
      <c r="H4" s="29"/>
    </row>
    <row r="5" spans="1:13" s="27" customFormat="1" x14ac:dyDescent="0.2">
      <c r="D5" s="28"/>
      <c r="E5" s="28"/>
      <c r="F5" s="28"/>
      <c r="G5" s="28"/>
      <c r="H5" s="29"/>
    </row>
    <row r="6" spans="1:13" s="27" customFormat="1" x14ac:dyDescent="0.2">
      <c r="D6" s="28"/>
      <c r="E6" s="28"/>
      <c r="F6" s="28"/>
      <c r="G6" s="28"/>
      <c r="H6" s="29"/>
    </row>
    <row r="7" spans="1:13" s="27" customFormat="1" x14ac:dyDescent="0.2">
      <c r="B7" s="28"/>
      <c r="C7" s="28"/>
      <c r="D7" s="28"/>
      <c r="E7" s="28"/>
      <c r="F7" s="28"/>
      <c r="G7" s="28"/>
      <c r="H7" s="28"/>
    </row>
    <row r="8" spans="1:13" s="27" customFormat="1" x14ac:dyDescent="0.2">
      <c r="A8" s="48" t="s">
        <v>343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s="1" customFormat="1" ht="12.75" thickBot="1" x14ac:dyDescent="0.25">
      <c r="A9" s="49" t="s">
        <v>357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7.75" customHeight="1" x14ac:dyDescent="0.2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</row>
    <row r="11" spans="1:13" x14ac:dyDescent="0.2">
      <c r="A11" s="7">
        <v>1</v>
      </c>
      <c r="B11" s="8" t="s">
        <v>13</v>
      </c>
      <c r="C11" s="9" t="s">
        <v>14</v>
      </c>
      <c r="D11" s="8" t="s">
        <v>15</v>
      </c>
      <c r="E11" s="8" t="s">
        <v>16</v>
      </c>
      <c r="F11" s="8" t="s">
        <v>17</v>
      </c>
      <c r="G11" s="23">
        <v>250000</v>
      </c>
      <c r="H11" s="23">
        <f>G11*2.87%</f>
        <v>7175</v>
      </c>
      <c r="I11" s="23">
        <v>48053.17</v>
      </c>
      <c r="J11" s="23">
        <v>4943.8</v>
      </c>
      <c r="K11" s="43">
        <v>25</v>
      </c>
      <c r="L11" s="23">
        <f>SUM(H11:K11)</f>
        <v>60196.97</v>
      </c>
      <c r="M11" s="23">
        <f>G11-L11</f>
        <v>189803.03</v>
      </c>
    </row>
    <row r="12" spans="1:13" x14ac:dyDescent="0.2">
      <c r="A12" s="7">
        <f>A11+1</f>
        <v>2</v>
      </c>
      <c r="B12" s="8" t="s">
        <v>18</v>
      </c>
      <c r="C12" s="9" t="s">
        <v>19</v>
      </c>
      <c r="D12" s="8" t="s">
        <v>15</v>
      </c>
      <c r="E12" s="8" t="s">
        <v>20</v>
      </c>
      <c r="F12" s="8" t="s">
        <v>17</v>
      </c>
      <c r="G12" s="23">
        <v>180000</v>
      </c>
      <c r="H12" s="23">
        <f t="shared" ref="H12:H80" si="0">G12*2.87%</f>
        <v>5166</v>
      </c>
      <c r="I12" s="23">
        <v>31055.42</v>
      </c>
      <c r="J12" s="23">
        <v>4943.8</v>
      </c>
      <c r="K12" s="23">
        <v>25</v>
      </c>
      <c r="L12" s="23">
        <f t="shared" ref="L12:L80" si="1">SUM(H12:K12)</f>
        <v>41190.22</v>
      </c>
      <c r="M12" s="23">
        <f t="shared" ref="M12:M80" si="2">G12-L12</f>
        <v>138809.78</v>
      </c>
    </row>
    <row r="13" spans="1:13" x14ac:dyDescent="0.2">
      <c r="A13" s="7">
        <f t="shared" ref="A13:A81" si="3">A12+1</f>
        <v>3</v>
      </c>
      <c r="B13" s="8" t="s">
        <v>21</v>
      </c>
      <c r="C13" s="9" t="s">
        <v>14</v>
      </c>
      <c r="D13" s="8" t="s">
        <v>15</v>
      </c>
      <c r="E13" s="8" t="s">
        <v>22</v>
      </c>
      <c r="F13" s="8" t="s">
        <v>23</v>
      </c>
      <c r="G13" s="23">
        <v>60000</v>
      </c>
      <c r="H13" s="23">
        <f t="shared" si="0"/>
        <v>1722</v>
      </c>
      <c r="I13" s="23">
        <v>3486.68</v>
      </c>
      <c r="J13" s="23">
        <f t="shared" ref="J13:J81" si="4">G13*3.04%</f>
        <v>1824</v>
      </c>
      <c r="K13" s="23">
        <v>25</v>
      </c>
      <c r="L13" s="23">
        <f t="shared" si="1"/>
        <v>7057.68</v>
      </c>
      <c r="M13" s="23">
        <f t="shared" si="2"/>
        <v>52942.32</v>
      </c>
    </row>
    <row r="14" spans="1:13" x14ac:dyDescent="0.2">
      <c r="A14" s="7">
        <f t="shared" si="3"/>
        <v>4</v>
      </c>
      <c r="B14" s="8" t="s">
        <v>24</v>
      </c>
      <c r="C14" s="9" t="s">
        <v>14</v>
      </c>
      <c r="D14" s="8" t="s">
        <v>15</v>
      </c>
      <c r="E14" s="8" t="s">
        <v>25</v>
      </c>
      <c r="F14" s="8" t="s">
        <v>23</v>
      </c>
      <c r="G14" s="23">
        <v>40000</v>
      </c>
      <c r="H14" s="23">
        <f t="shared" si="0"/>
        <v>1148</v>
      </c>
      <c r="I14" s="23">
        <v>0</v>
      </c>
      <c r="J14" s="23">
        <f t="shared" si="4"/>
        <v>1216</v>
      </c>
      <c r="K14" s="23">
        <v>25</v>
      </c>
      <c r="L14" s="23">
        <f t="shared" si="1"/>
        <v>2389</v>
      </c>
      <c r="M14" s="23">
        <f t="shared" si="2"/>
        <v>37611</v>
      </c>
    </row>
    <row r="15" spans="1:13" x14ac:dyDescent="0.2">
      <c r="A15" s="7">
        <f t="shared" si="3"/>
        <v>5</v>
      </c>
      <c r="B15" s="8" t="s">
        <v>26</v>
      </c>
      <c r="C15" s="9" t="s">
        <v>19</v>
      </c>
      <c r="D15" s="8" t="s">
        <v>15</v>
      </c>
      <c r="E15" s="8" t="s">
        <v>27</v>
      </c>
      <c r="F15" s="8" t="s">
        <v>23</v>
      </c>
      <c r="G15" s="23">
        <v>100000</v>
      </c>
      <c r="H15" s="23">
        <f t="shared" si="0"/>
        <v>2870</v>
      </c>
      <c r="I15" s="23">
        <v>12105.37</v>
      </c>
      <c r="J15" s="23">
        <f t="shared" si="4"/>
        <v>3040</v>
      </c>
      <c r="K15" s="23">
        <v>25</v>
      </c>
      <c r="L15" s="23">
        <f t="shared" si="1"/>
        <v>18040.370000000003</v>
      </c>
      <c r="M15" s="23">
        <f t="shared" si="2"/>
        <v>81959.63</v>
      </c>
    </row>
    <row r="16" spans="1:13" x14ac:dyDescent="0.2">
      <c r="A16" s="7">
        <f t="shared" si="3"/>
        <v>6</v>
      </c>
      <c r="B16" s="8" t="s">
        <v>28</v>
      </c>
      <c r="C16" s="9" t="s">
        <v>19</v>
      </c>
      <c r="D16" s="8" t="s">
        <v>15</v>
      </c>
      <c r="E16" s="8" t="s">
        <v>29</v>
      </c>
      <c r="F16" s="8" t="s">
        <v>23</v>
      </c>
      <c r="G16" s="23">
        <v>27000</v>
      </c>
      <c r="H16" s="23">
        <f t="shared" si="0"/>
        <v>774.9</v>
      </c>
      <c r="I16" s="23">
        <v>0</v>
      </c>
      <c r="J16" s="23">
        <f t="shared" si="4"/>
        <v>820.8</v>
      </c>
      <c r="K16" s="23">
        <v>4963.18</v>
      </c>
      <c r="L16" s="23">
        <f t="shared" si="1"/>
        <v>6558.88</v>
      </c>
      <c r="M16" s="23">
        <f t="shared" si="2"/>
        <v>20441.12</v>
      </c>
    </row>
    <row r="17" spans="1:13" x14ac:dyDescent="0.2">
      <c r="A17" s="7">
        <f t="shared" si="3"/>
        <v>7</v>
      </c>
      <c r="B17" s="8" t="s">
        <v>30</v>
      </c>
      <c r="C17" s="9" t="s">
        <v>19</v>
      </c>
      <c r="D17" s="8" t="s">
        <v>15</v>
      </c>
      <c r="E17" s="8" t="s">
        <v>31</v>
      </c>
      <c r="F17" s="8" t="s">
        <v>23</v>
      </c>
      <c r="G17" s="23">
        <v>60000</v>
      </c>
      <c r="H17" s="23">
        <f t="shared" si="0"/>
        <v>1722</v>
      </c>
      <c r="I17" s="23">
        <v>3486.68</v>
      </c>
      <c r="J17" s="23">
        <f t="shared" si="4"/>
        <v>1824</v>
      </c>
      <c r="K17" s="23">
        <v>25</v>
      </c>
      <c r="L17" s="23">
        <f t="shared" si="1"/>
        <v>7057.68</v>
      </c>
      <c r="M17" s="23">
        <f t="shared" si="2"/>
        <v>52942.32</v>
      </c>
    </row>
    <row r="18" spans="1:13" x14ac:dyDescent="0.2">
      <c r="A18" s="7">
        <f t="shared" si="3"/>
        <v>8</v>
      </c>
      <c r="B18" s="8" t="s">
        <v>32</v>
      </c>
      <c r="C18" s="9" t="s">
        <v>14</v>
      </c>
      <c r="D18" s="8" t="s">
        <v>15</v>
      </c>
      <c r="E18" s="8" t="s">
        <v>33</v>
      </c>
      <c r="F18" s="8" t="s">
        <v>23</v>
      </c>
      <c r="G18" s="23">
        <v>30000</v>
      </c>
      <c r="H18" s="23">
        <f t="shared" si="0"/>
        <v>861</v>
      </c>
      <c r="I18" s="23">
        <v>0</v>
      </c>
      <c r="J18" s="23">
        <f t="shared" si="4"/>
        <v>912</v>
      </c>
      <c r="K18" s="23">
        <v>4237.93</v>
      </c>
      <c r="L18" s="23">
        <f t="shared" si="1"/>
        <v>6010.93</v>
      </c>
      <c r="M18" s="23">
        <f t="shared" si="2"/>
        <v>23989.07</v>
      </c>
    </row>
    <row r="19" spans="1:13" x14ac:dyDescent="0.2">
      <c r="A19" s="7">
        <f t="shared" si="3"/>
        <v>9</v>
      </c>
      <c r="B19" s="8" t="s">
        <v>344</v>
      </c>
      <c r="C19" s="9" t="s">
        <v>14</v>
      </c>
      <c r="D19" s="8" t="s">
        <v>15</v>
      </c>
      <c r="E19" s="8" t="s">
        <v>71</v>
      </c>
      <c r="F19" s="8" t="s">
        <v>23</v>
      </c>
      <c r="G19" s="23">
        <v>30000</v>
      </c>
      <c r="H19" s="23">
        <f t="shared" ref="H19:H23" si="5">G19*2.87%</f>
        <v>861</v>
      </c>
      <c r="I19" s="23">
        <v>0</v>
      </c>
      <c r="J19" s="23">
        <f t="shared" ref="J19:J23" si="6">G19*3.04%</f>
        <v>912</v>
      </c>
      <c r="K19" s="23">
        <v>2025</v>
      </c>
      <c r="L19" s="23">
        <f t="shared" si="1"/>
        <v>3798</v>
      </c>
      <c r="M19" s="23">
        <f t="shared" si="2"/>
        <v>26202</v>
      </c>
    </row>
    <row r="20" spans="1:13" x14ac:dyDescent="0.2">
      <c r="A20" s="7">
        <f t="shared" si="3"/>
        <v>10</v>
      </c>
      <c r="B20" s="39" t="s">
        <v>349</v>
      </c>
      <c r="C20" s="40" t="s">
        <v>14</v>
      </c>
      <c r="D20" s="41" t="s">
        <v>15</v>
      </c>
      <c r="E20" s="8" t="s">
        <v>350</v>
      </c>
      <c r="F20" s="8" t="s">
        <v>23</v>
      </c>
      <c r="G20" s="44">
        <v>110000</v>
      </c>
      <c r="H20" s="23">
        <f t="shared" si="5"/>
        <v>3157</v>
      </c>
      <c r="I20" s="23">
        <v>14120.09</v>
      </c>
      <c r="J20" s="23">
        <f t="shared" si="6"/>
        <v>3344</v>
      </c>
      <c r="K20" s="23">
        <v>1375.12</v>
      </c>
      <c r="L20" s="23">
        <f t="shared" ref="L20:L23" si="7">SUM(H20:K20)</f>
        <v>21996.21</v>
      </c>
      <c r="M20" s="23">
        <f t="shared" si="2"/>
        <v>88003.790000000008</v>
      </c>
    </row>
    <row r="21" spans="1:13" x14ac:dyDescent="0.2">
      <c r="A21" s="7">
        <f t="shared" si="3"/>
        <v>11</v>
      </c>
      <c r="B21" s="39" t="s">
        <v>351</v>
      </c>
      <c r="C21" s="40" t="s">
        <v>14</v>
      </c>
      <c r="D21" s="41" t="s">
        <v>15</v>
      </c>
      <c r="E21" s="8" t="s">
        <v>27</v>
      </c>
      <c r="F21" s="8" t="s">
        <v>23</v>
      </c>
      <c r="G21" s="44">
        <v>100000</v>
      </c>
      <c r="H21" s="23">
        <f t="shared" si="5"/>
        <v>2870</v>
      </c>
      <c r="I21" s="23">
        <v>12105.37</v>
      </c>
      <c r="J21" s="23">
        <f t="shared" si="6"/>
        <v>3040</v>
      </c>
      <c r="K21" s="23">
        <v>25</v>
      </c>
      <c r="L21" s="23">
        <f t="shared" si="7"/>
        <v>18040.370000000003</v>
      </c>
      <c r="M21" s="23">
        <f t="shared" si="2"/>
        <v>81959.63</v>
      </c>
    </row>
    <row r="22" spans="1:13" x14ac:dyDescent="0.2">
      <c r="A22" s="7">
        <f t="shared" si="3"/>
        <v>12</v>
      </c>
      <c r="B22" s="8" t="s">
        <v>352</v>
      </c>
      <c r="C22" s="9" t="s">
        <v>19</v>
      </c>
      <c r="D22" s="41" t="s">
        <v>15</v>
      </c>
      <c r="E22" s="8" t="s">
        <v>27</v>
      </c>
      <c r="F22" s="8" t="s">
        <v>23</v>
      </c>
      <c r="G22" s="23">
        <v>90000</v>
      </c>
      <c r="H22" s="23">
        <f t="shared" si="5"/>
        <v>2583</v>
      </c>
      <c r="I22" s="23">
        <v>9753.1200000000008</v>
      </c>
      <c r="J22" s="23">
        <f t="shared" si="6"/>
        <v>2736</v>
      </c>
      <c r="K22" s="23">
        <v>25</v>
      </c>
      <c r="L22" s="23">
        <f t="shared" si="7"/>
        <v>15097.12</v>
      </c>
      <c r="M22" s="23">
        <f t="shared" ref="M22:M23" si="8">G22-L22</f>
        <v>74902.880000000005</v>
      </c>
    </row>
    <row r="23" spans="1:13" x14ac:dyDescent="0.2">
      <c r="A23" s="7">
        <f t="shared" si="3"/>
        <v>13</v>
      </c>
      <c r="B23" s="8" t="s">
        <v>358</v>
      </c>
      <c r="C23" s="9" t="s">
        <v>19</v>
      </c>
      <c r="D23" s="41" t="s">
        <v>15</v>
      </c>
      <c r="E23" s="8" t="s">
        <v>27</v>
      </c>
      <c r="F23" s="8" t="s">
        <v>23</v>
      </c>
      <c r="G23" s="23">
        <v>80000</v>
      </c>
      <c r="H23" s="23">
        <f t="shared" si="5"/>
        <v>2296</v>
      </c>
      <c r="I23" s="23">
        <v>7400.87</v>
      </c>
      <c r="J23" s="23">
        <f t="shared" si="6"/>
        <v>2432</v>
      </c>
      <c r="K23" s="23">
        <v>25</v>
      </c>
      <c r="L23" s="23">
        <f t="shared" si="7"/>
        <v>12153.869999999999</v>
      </c>
      <c r="M23" s="23">
        <f t="shared" si="8"/>
        <v>67846.13</v>
      </c>
    </row>
    <row r="24" spans="1:13" x14ac:dyDescent="0.2">
      <c r="A24" s="7">
        <f t="shared" si="3"/>
        <v>14</v>
      </c>
      <c r="B24" s="8" t="s">
        <v>37</v>
      </c>
      <c r="C24" s="9" t="s">
        <v>14</v>
      </c>
      <c r="D24" s="8" t="s">
        <v>35</v>
      </c>
      <c r="E24" s="8" t="s">
        <v>36</v>
      </c>
      <c r="F24" s="8" t="s">
        <v>23</v>
      </c>
      <c r="G24" s="23">
        <v>60000</v>
      </c>
      <c r="H24" s="23">
        <f t="shared" si="0"/>
        <v>1722</v>
      </c>
      <c r="I24" s="23">
        <v>3216.65</v>
      </c>
      <c r="J24" s="23">
        <f t="shared" si="4"/>
        <v>1824</v>
      </c>
      <c r="K24" s="45">
        <v>8602.1200000000008</v>
      </c>
      <c r="L24" s="23">
        <f t="shared" si="1"/>
        <v>15364.77</v>
      </c>
      <c r="M24" s="23">
        <f t="shared" si="2"/>
        <v>44635.229999999996</v>
      </c>
    </row>
    <row r="25" spans="1:13" x14ac:dyDescent="0.2">
      <c r="A25" s="7">
        <f t="shared" si="3"/>
        <v>15</v>
      </c>
      <c r="B25" s="8" t="s">
        <v>38</v>
      </c>
      <c r="C25" s="9" t="s">
        <v>14</v>
      </c>
      <c r="D25" s="8" t="s">
        <v>35</v>
      </c>
      <c r="E25" s="8" t="s">
        <v>39</v>
      </c>
      <c r="F25" s="8" t="s">
        <v>23</v>
      </c>
      <c r="G25" s="23">
        <v>60000</v>
      </c>
      <c r="H25" s="23">
        <f t="shared" si="0"/>
        <v>1722</v>
      </c>
      <c r="I25" s="23">
        <v>3216.65</v>
      </c>
      <c r="J25" s="23">
        <f t="shared" si="4"/>
        <v>1824</v>
      </c>
      <c r="K25" s="23">
        <v>4846.25</v>
      </c>
      <c r="L25" s="23">
        <f t="shared" si="1"/>
        <v>11608.9</v>
      </c>
      <c r="M25" s="23">
        <f t="shared" si="2"/>
        <v>48391.1</v>
      </c>
    </row>
    <row r="26" spans="1:13" x14ac:dyDescent="0.2">
      <c r="A26" s="7">
        <f t="shared" si="3"/>
        <v>16</v>
      </c>
      <c r="B26" s="8" t="s">
        <v>40</v>
      </c>
      <c r="C26" s="9" t="s">
        <v>14</v>
      </c>
      <c r="D26" s="8" t="s">
        <v>35</v>
      </c>
      <c r="E26" s="8" t="s">
        <v>41</v>
      </c>
      <c r="F26" s="8" t="s">
        <v>23</v>
      </c>
      <c r="G26" s="23">
        <v>60000</v>
      </c>
      <c r="H26" s="23">
        <f t="shared" si="0"/>
        <v>1722</v>
      </c>
      <c r="I26" s="23">
        <v>2455.2800000000002</v>
      </c>
      <c r="J26" s="23">
        <f t="shared" si="4"/>
        <v>1824</v>
      </c>
      <c r="K26" s="23">
        <v>6780.48</v>
      </c>
      <c r="L26" s="23">
        <f t="shared" si="1"/>
        <v>12781.76</v>
      </c>
      <c r="M26" s="23">
        <f t="shared" si="2"/>
        <v>47218.239999999998</v>
      </c>
    </row>
    <row r="27" spans="1:13" x14ac:dyDescent="0.2">
      <c r="A27" s="7">
        <f t="shared" si="3"/>
        <v>17</v>
      </c>
      <c r="B27" s="8" t="s">
        <v>43</v>
      </c>
      <c r="C27" s="9" t="s">
        <v>14</v>
      </c>
      <c r="D27" s="8" t="s">
        <v>44</v>
      </c>
      <c r="E27" s="8" t="s">
        <v>45</v>
      </c>
      <c r="F27" s="8" t="s">
        <v>23</v>
      </c>
      <c r="G27" s="23">
        <v>50000</v>
      </c>
      <c r="H27" s="23">
        <f t="shared" si="0"/>
        <v>1435</v>
      </c>
      <c r="I27" s="23">
        <v>1599.28</v>
      </c>
      <c r="J27" s="23">
        <f t="shared" si="4"/>
        <v>1520</v>
      </c>
      <c r="K27" s="23">
        <v>1375.12</v>
      </c>
      <c r="L27" s="23">
        <f t="shared" si="1"/>
        <v>5929.4</v>
      </c>
      <c r="M27" s="23">
        <f t="shared" si="2"/>
        <v>44070.6</v>
      </c>
    </row>
    <row r="28" spans="1:13" x14ac:dyDescent="0.2">
      <c r="A28" s="7">
        <f t="shared" si="3"/>
        <v>18</v>
      </c>
      <c r="B28" s="8" t="s">
        <v>46</v>
      </c>
      <c r="C28" s="9" t="s">
        <v>19</v>
      </c>
      <c r="D28" s="8" t="s">
        <v>44</v>
      </c>
      <c r="E28" s="8" t="s">
        <v>47</v>
      </c>
      <c r="F28" s="8" t="s">
        <v>23</v>
      </c>
      <c r="G28" s="23">
        <v>31500</v>
      </c>
      <c r="H28" s="23">
        <f t="shared" si="0"/>
        <v>904.05</v>
      </c>
      <c r="I28" s="23">
        <v>0</v>
      </c>
      <c r="J28" s="23">
        <f t="shared" si="4"/>
        <v>957.6</v>
      </c>
      <c r="K28" s="23">
        <v>6344.86</v>
      </c>
      <c r="L28" s="23">
        <f t="shared" si="1"/>
        <v>8206.51</v>
      </c>
      <c r="M28" s="23">
        <f t="shared" si="2"/>
        <v>23293.489999999998</v>
      </c>
    </row>
    <row r="29" spans="1:13" x14ac:dyDescent="0.2">
      <c r="A29" s="7">
        <f t="shared" si="3"/>
        <v>19</v>
      </c>
      <c r="B29" s="8" t="s">
        <v>48</v>
      </c>
      <c r="C29" s="9" t="s">
        <v>14</v>
      </c>
      <c r="D29" s="8" t="s">
        <v>44</v>
      </c>
      <c r="E29" s="8" t="s">
        <v>49</v>
      </c>
      <c r="F29" s="8" t="s">
        <v>23</v>
      </c>
      <c r="G29" s="23">
        <v>50000</v>
      </c>
      <c r="H29" s="23">
        <f t="shared" si="0"/>
        <v>1435</v>
      </c>
      <c r="I29" s="23">
        <v>1854</v>
      </c>
      <c r="J29" s="23">
        <f t="shared" si="4"/>
        <v>1520</v>
      </c>
      <c r="K29" s="23">
        <v>25</v>
      </c>
      <c r="L29" s="23">
        <f t="shared" si="1"/>
        <v>4834</v>
      </c>
      <c r="M29" s="23">
        <f t="shared" si="2"/>
        <v>45166</v>
      </c>
    </row>
    <row r="30" spans="1:13" x14ac:dyDescent="0.2">
      <c r="A30" s="7">
        <f t="shared" si="3"/>
        <v>20</v>
      </c>
      <c r="B30" s="8" t="s">
        <v>50</v>
      </c>
      <c r="C30" s="9" t="s">
        <v>19</v>
      </c>
      <c r="D30" s="8" t="s">
        <v>44</v>
      </c>
      <c r="E30" s="8" t="s">
        <v>51</v>
      </c>
      <c r="F30" s="8" t="s">
        <v>23</v>
      </c>
      <c r="G30" s="23">
        <v>26250</v>
      </c>
      <c r="H30" s="23">
        <f t="shared" si="0"/>
        <v>753.375</v>
      </c>
      <c r="I30" s="23">
        <v>0</v>
      </c>
      <c r="J30" s="23">
        <f t="shared" si="4"/>
        <v>798</v>
      </c>
      <c r="K30" s="23">
        <v>6571.97</v>
      </c>
      <c r="L30" s="23">
        <f t="shared" si="1"/>
        <v>8123.3450000000003</v>
      </c>
      <c r="M30" s="23">
        <v>20673.62</v>
      </c>
    </row>
    <row r="31" spans="1:13" x14ac:dyDescent="0.2">
      <c r="A31" s="7">
        <f t="shared" si="3"/>
        <v>21</v>
      </c>
      <c r="B31" s="8" t="s">
        <v>52</v>
      </c>
      <c r="C31" s="9" t="s">
        <v>19</v>
      </c>
      <c r="D31" s="8" t="s">
        <v>44</v>
      </c>
      <c r="E31" s="8" t="s">
        <v>51</v>
      </c>
      <c r="F31" s="8" t="s">
        <v>23</v>
      </c>
      <c r="G31" s="23">
        <v>32000</v>
      </c>
      <c r="H31" s="23">
        <f t="shared" si="0"/>
        <v>918.4</v>
      </c>
      <c r="I31" s="23">
        <v>0</v>
      </c>
      <c r="J31" s="23">
        <f t="shared" si="4"/>
        <v>972.8</v>
      </c>
      <c r="K31" s="23">
        <v>1375.12</v>
      </c>
      <c r="L31" s="23">
        <f t="shared" si="1"/>
        <v>3266.3199999999997</v>
      </c>
      <c r="M31" s="23">
        <f t="shared" si="2"/>
        <v>28733.68</v>
      </c>
    </row>
    <row r="32" spans="1:13" x14ac:dyDescent="0.2">
      <c r="A32" s="7">
        <f t="shared" si="3"/>
        <v>22</v>
      </c>
      <c r="B32" s="8" t="s">
        <v>53</v>
      </c>
      <c r="C32" s="9" t="s">
        <v>14</v>
      </c>
      <c r="D32" s="8" t="s">
        <v>54</v>
      </c>
      <c r="E32" s="8" t="s">
        <v>55</v>
      </c>
      <c r="F32" s="8" t="s">
        <v>23</v>
      </c>
      <c r="G32" s="23">
        <v>65000</v>
      </c>
      <c r="H32" s="23">
        <f t="shared" si="0"/>
        <v>1865.5</v>
      </c>
      <c r="I32" s="23">
        <v>4157.55</v>
      </c>
      <c r="J32" s="23">
        <f t="shared" si="4"/>
        <v>1976</v>
      </c>
      <c r="K32" s="23">
        <v>1375.12</v>
      </c>
      <c r="L32" s="23">
        <f t="shared" si="1"/>
        <v>9374.17</v>
      </c>
      <c r="M32" s="23">
        <f t="shared" si="2"/>
        <v>55625.83</v>
      </c>
    </row>
    <row r="33" spans="1:13" x14ac:dyDescent="0.2">
      <c r="A33" s="7">
        <f t="shared" si="3"/>
        <v>23</v>
      </c>
      <c r="B33" s="8" t="s">
        <v>56</v>
      </c>
      <c r="C33" s="9" t="s">
        <v>19</v>
      </c>
      <c r="D33" s="8" t="s">
        <v>54</v>
      </c>
      <c r="E33" s="8" t="s">
        <v>57</v>
      </c>
      <c r="F33" s="8" t="s">
        <v>23</v>
      </c>
      <c r="G33" s="23">
        <v>70000</v>
      </c>
      <c r="H33" s="23">
        <f t="shared" si="0"/>
        <v>2009</v>
      </c>
      <c r="I33" s="23">
        <v>5368.48</v>
      </c>
      <c r="J33" s="23">
        <f t="shared" si="4"/>
        <v>2128</v>
      </c>
      <c r="K33" s="23">
        <v>25</v>
      </c>
      <c r="L33" s="23">
        <f t="shared" si="1"/>
        <v>9530.48</v>
      </c>
      <c r="M33" s="23">
        <f t="shared" si="2"/>
        <v>60469.520000000004</v>
      </c>
    </row>
    <row r="34" spans="1:13" x14ac:dyDescent="0.2">
      <c r="A34" s="7">
        <f t="shared" si="3"/>
        <v>24</v>
      </c>
      <c r="B34" s="8" t="s">
        <v>353</v>
      </c>
      <c r="C34" s="9" t="s">
        <v>14</v>
      </c>
      <c r="D34" s="8" t="s">
        <v>54</v>
      </c>
      <c r="E34" s="8" t="s">
        <v>25</v>
      </c>
      <c r="F34" s="8" t="s">
        <v>23</v>
      </c>
      <c r="G34" s="23">
        <v>30000</v>
      </c>
      <c r="H34" s="23">
        <f t="shared" si="0"/>
        <v>861</v>
      </c>
      <c r="I34" s="23">
        <v>0</v>
      </c>
      <c r="J34" s="23">
        <f t="shared" si="4"/>
        <v>912</v>
      </c>
      <c r="K34" s="23">
        <v>25</v>
      </c>
      <c r="L34" s="23">
        <f t="shared" si="1"/>
        <v>1798</v>
      </c>
      <c r="M34" s="23">
        <f t="shared" ref="M34" si="9">G34-L34</f>
        <v>28202</v>
      </c>
    </row>
    <row r="35" spans="1:13" x14ac:dyDescent="0.2">
      <c r="A35" s="7">
        <f t="shared" si="3"/>
        <v>25</v>
      </c>
      <c r="B35" s="8" t="s">
        <v>59</v>
      </c>
      <c r="C35" s="9" t="s">
        <v>14</v>
      </c>
      <c r="D35" s="8" t="s">
        <v>58</v>
      </c>
      <c r="E35" s="8" t="s">
        <v>60</v>
      </c>
      <c r="F35" s="8" t="s">
        <v>23</v>
      </c>
      <c r="G35" s="23">
        <v>100000</v>
      </c>
      <c r="H35" s="23">
        <f t="shared" si="0"/>
        <v>2870</v>
      </c>
      <c r="I35" s="23">
        <v>11767.84</v>
      </c>
      <c r="J35" s="23">
        <f t="shared" si="4"/>
        <v>3040</v>
      </c>
      <c r="K35" s="23">
        <v>1375.12</v>
      </c>
      <c r="L35" s="23">
        <f t="shared" si="1"/>
        <v>19052.96</v>
      </c>
      <c r="M35" s="23">
        <f t="shared" si="2"/>
        <v>80947.040000000008</v>
      </c>
    </row>
    <row r="36" spans="1:13" x14ac:dyDescent="0.2">
      <c r="A36" s="7">
        <f t="shared" si="3"/>
        <v>26</v>
      </c>
      <c r="B36" s="8" t="s">
        <v>61</v>
      </c>
      <c r="C36" s="9" t="s">
        <v>14</v>
      </c>
      <c r="D36" s="8" t="s">
        <v>58</v>
      </c>
      <c r="E36" s="8" t="s">
        <v>62</v>
      </c>
      <c r="F36" s="8" t="s">
        <v>23</v>
      </c>
      <c r="G36" s="23">
        <v>70000</v>
      </c>
      <c r="H36" s="23">
        <f t="shared" si="0"/>
        <v>2009</v>
      </c>
      <c r="I36" s="23">
        <v>5368.48</v>
      </c>
      <c r="J36" s="23">
        <f t="shared" si="4"/>
        <v>2128</v>
      </c>
      <c r="K36" s="23">
        <v>25511.17</v>
      </c>
      <c r="L36" s="23">
        <f t="shared" si="1"/>
        <v>35016.649999999994</v>
      </c>
      <c r="M36" s="23">
        <f t="shared" si="2"/>
        <v>34983.350000000006</v>
      </c>
    </row>
    <row r="37" spans="1:13" x14ac:dyDescent="0.2">
      <c r="A37" s="7">
        <f t="shared" si="3"/>
        <v>27</v>
      </c>
      <c r="B37" s="8" t="s">
        <v>63</v>
      </c>
      <c r="C37" s="9" t="s">
        <v>19</v>
      </c>
      <c r="D37" s="8" t="s">
        <v>64</v>
      </c>
      <c r="E37" s="8" t="s">
        <v>65</v>
      </c>
      <c r="F37" s="8" t="s">
        <v>23</v>
      </c>
      <c r="G37" s="23">
        <v>140000</v>
      </c>
      <c r="H37" s="23">
        <f t="shared" si="0"/>
        <v>4018</v>
      </c>
      <c r="I37" s="23">
        <v>21514.37</v>
      </c>
      <c r="J37" s="23">
        <f t="shared" si="4"/>
        <v>4256</v>
      </c>
      <c r="K37" s="23">
        <v>25</v>
      </c>
      <c r="L37" s="23">
        <f t="shared" si="1"/>
        <v>29813.37</v>
      </c>
      <c r="M37" s="23">
        <f t="shared" si="2"/>
        <v>110186.63</v>
      </c>
    </row>
    <row r="38" spans="1:13" x14ac:dyDescent="0.2">
      <c r="A38" s="7">
        <f t="shared" si="3"/>
        <v>28</v>
      </c>
      <c r="B38" s="8" t="s">
        <v>66</v>
      </c>
      <c r="C38" s="9" t="s">
        <v>14</v>
      </c>
      <c r="D38" s="8" t="s">
        <v>64</v>
      </c>
      <c r="E38" s="8" t="s">
        <v>67</v>
      </c>
      <c r="F38" s="8" t="s">
        <v>23</v>
      </c>
      <c r="G38" s="23">
        <v>45000</v>
      </c>
      <c r="H38" s="23">
        <f t="shared" si="0"/>
        <v>1291.5</v>
      </c>
      <c r="I38" s="23">
        <v>945.81</v>
      </c>
      <c r="J38" s="23">
        <f t="shared" si="4"/>
        <v>1368</v>
      </c>
      <c r="K38" s="23">
        <v>1375.12</v>
      </c>
      <c r="L38" s="23">
        <f t="shared" si="1"/>
        <v>4980.43</v>
      </c>
      <c r="M38" s="23">
        <f t="shared" si="2"/>
        <v>40019.57</v>
      </c>
    </row>
    <row r="39" spans="1:13" x14ac:dyDescent="0.2">
      <c r="A39" s="7">
        <f t="shared" si="3"/>
        <v>29</v>
      </c>
      <c r="B39" s="8" t="s">
        <v>68</v>
      </c>
      <c r="C39" s="9" t="s">
        <v>14</v>
      </c>
      <c r="D39" s="8" t="s">
        <v>64</v>
      </c>
      <c r="E39" s="8" t="s">
        <v>69</v>
      </c>
      <c r="F39" s="8" t="s">
        <v>23</v>
      </c>
      <c r="G39" s="23">
        <v>40000</v>
      </c>
      <c r="H39" s="23">
        <f t="shared" si="0"/>
        <v>1148</v>
      </c>
      <c r="I39" s="23">
        <v>0</v>
      </c>
      <c r="J39" s="23">
        <f t="shared" si="4"/>
        <v>1216</v>
      </c>
      <c r="K39" s="23">
        <v>25</v>
      </c>
      <c r="L39" s="23">
        <f t="shared" si="1"/>
        <v>2389</v>
      </c>
      <c r="M39" s="23">
        <f t="shared" si="2"/>
        <v>37611</v>
      </c>
    </row>
    <row r="40" spans="1:13" x14ac:dyDescent="0.2">
      <c r="A40" s="7">
        <f t="shared" si="3"/>
        <v>30</v>
      </c>
      <c r="B40" s="8" t="s">
        <v>70</v>
      </c>
      <c r="C40" s="9" t="s">
        <v>14</v>
      </c>
      <c r="D40" s="8" t="s">
        <v>64</v>
      </c>
      <c r="E40" s="8" t="s">
        <v>71</v>
      </c>
      <c r="F40" s="8" t="s">
        <v>23</v>
      </c>
      <c r="G40" s="23">
        <v>31500</v>
      </c>
      <c r="H40" s="23">
        <f t="shared" si="0"/>
        <v>904.05</v>
      </c>
      <c r="I40" s="23">
        <v>0</v>
      </c>
      <c r="J40" s="23">
        <f t="shared" si="4"/>
        <v>957.6</v>
      </c>
      <c r="K40" s="23">
        <v>1525</v>
      </c>
      <c r="L40" s="23">
        <f t="shared" si="1"/>
        <v>3386.65</v>
      </c>
      <c r="M40" s="23">
        <f t="shared" si="2"/>
        <v>28113.35</v>
      </c>
    </row>
    <row r="41" spans="1:13" x14ac:dyDescent="0.2">
      <c r="A41" s="7">
        <f t="shared" si="3"/>
        <v>31</v>
      </c>
      <c r="B41" s="8" t="s">
        <v>354</v>
      </c>
      <c r="C41" s="9" t="s">
        <v>14</v>
      </c>
      <c r="D41" s="8" t="s">
        <v>64</v>
      </c>
      <c r="E41" s="8" t="s">
        <v>42</v>
      </c>
      <c r="F41" s="8" t="s">
        <v>23</v>
      </c>
      <c r="G41" s="23">
        <v>30000</v>
      </c>
      <c r="H41" s="23">
        <f t="shared" si="0"/>
        <v>861</v>
      </c>
      <c r="I41" s="23">
        <v>0</v>
      </c>
      <c r="J41" s="23">
        <f t="shared" si="4"/>
        <v>912</v>
      </c>
      <c r="K41" s="23">
        <v>25</v>
      </c>
      <c r="L41" s="23">
        <f t="shared" si="1"/>
        <v>1798</v>
      </c>
      <c r="M41" s="23">
        <f t="shared" ref="M41" si="10">G41-L41</f>
        <v>28202</v>
      </c>
    </row>
    <row r="42" spans="1:13" x14ac:dyDescent="0.2">
      <c r="A42" s="7">
        <f t="shared" si="3"/>
        <v>32</v>
      </c>
      <c r="B42" s="8" t="s">
        <v>72</v>
      </c>
      <c r="C42" s="9" t="s">
        <v>14</v>
      </c>
      <c r="D42" s="8" t="s">
        <v>73</v>
      </c>
      <c r="E42" s="8" t="s">
        <v>42</v>
      </c>
      <c r="F42" s="8" t="s">
        <v>23</v>
      </c>
      <c r="G42" s="23">
        <v>30000</v>
      </c>
      <c r="H42" s="23">
        <f t="shared" si="0"/>
        <v>861</v>
      </c>
      <c r="I42" s="23">
        <v>0</v>
      </c>
      <c r="J42" s="23">
        <f t="shared" si="4"/>
        <v>912</v>
      </c>
      <c r="K42" s="23">
        <v>5187.34</v>
      </c>
      <c r="L42" s="23">
        <f t="shared" si="1"/>
        <v>6960.34</v>
      </c>
      <c r="M42" s="23">
        <f t="shared" si="2"/>
        <v>23039.66</v>
      </c>
    </row>
    <row r="43" spans="1:13" x14ac:dyDescent="0.2">
      <c r="A43" s="7">
        <f t="shared" si="3"/>
        <v>33</v>
      </c>
      <c r="B43" s="8" t="s">
        <v>84</v>
      </c>
      <c r="C43" s="9" t="s">
        <v>14</v>
      </c>
      <c r="D43" s="8" t="s">
        <v>73</v>
      </c>
      <c r="E43" s="8" t="s">
        <v>42</v>
      </c>
      <c r="F43" s="8" t="s">
        <v>23</v>
      </c>
      <c r="G43" s="23">
        <v>21735</v>
      </c>
      <c r="H43" s="23">
        <f t="shared" ref="H43" si="11">G43*2.87%</f>
        <v>623.79449999999997</v>
      </c>
      <c r="I43" s="23">
        <v>0</v>
      </c>
      <c r="J43" s="23">
        <f t="shared" ref="J43" si="12">G43*3.04%</f>
        <v>660.74400000000003</v>
      </c>
      <c r="K43" s="23">
        <v>25</v>
      </c>
      <c r="L43" s="23">
        <f t="shared" ref="L43" si="13">SUM(H43:K43)</f>
        <v>1309.5385000000001</v>
      </c>
      <c r="M43" s="23">
        <f t="shared" ref="M43" si="14">G43-L43</f>
        <v>20425.461500000001</v>
      </c>
    </row>
    <row r="44" spans="1:13" x14ac:dyDescent="0.2">
      <c r="A44" s="7">
        <f t="shared" si="3"/>
        <v>34</v>
      </c>
      <c r="B44" s="8" t="s">
        <v>74</v>
      </c>
      <c r="C44" s="9" t="s">
        <v>14</v>
      </c>
      <c r="D44" s="8" t="s">
        <v>75</v>
      </c>
      <c r="E44" s="8" t="s">
        <v>76</v>
      </c>
      <c r="F44" s="8" t="s">
        <v>23</v>
      </c>
      <c r="G44" s="23">
        <v>65000</v>
      </c>
      <c r="H44" s="23">
        <f t="shared" si="0"/>
        <v>1865.5</v>
      </c>
      <c r="I44" s="23">
        <v>4157.55</v>
      </c>
      <c r="J44" s="23">
        <f t="shared" si="4"/>
        <v>1976</v>
      </c>
      <c r="K44" s="23">
        <v>11375.12</v>
      </c>
      <c r="L44" s="23">
        <f t="shared" si="1"/>
        <v>19374.170000000002</v>
      </c>
      <c r="M44" s="23">
        <f t="shared" si="2"/>
        <v>45625.83</v>
      </c>
    </row>
    <row r="45" spans="1:13" x14ac:dyDescent="0.2">
      <c r="A45" s="7">
        <f t="shared" si="3"/>
        <v>35</v>
      </c>
      <c r="B45" s="8" t="s">
        <v>77</v>
      </c>
      <c r="C45" s="9" t="s">
        <v>14</v>
      </c>
      <c r="D45" s="8" t="s">
        <v>75</v>
      </c>
      <c r="E45" s="8" t="s">
        <v>78</v>
      </c>
      <c r="F45" s="8" t="s">
        <v>23</v>
      </c>
      <c r="G45" s="23">
        <v>23100</v>
      </c>
      <c r="H45" s="23">
        <f t="shared" si="0"/>
        <v>662.97</v>
      </c>
      <c r="I45" s="23">
        <v>0</v>
      </c>
      <c r="J45" s="23">
        <f t="shared" si="4"/>
        <v>702.24</v>
      </c>
      <c r="K45" s="23">
        <v>25</v>
      </c>
      <c r="L45" s="23">
        <f t="shared" si="1"/>
        <v>1390.21</v>
      </c>
      <c r="M45" s="23">
        <f t="shared" si="2"/>
        <v>21709.79</v>
      </c>
    </row>
    <row r="46" spans="1:13" x14ac:dyDescent="0.2">
      <c r="A46" s="7">
        <f t="shared" si="3"/>
        <v>36</v>
      </c>
      <c r="B46" s="8" t="s">
        <v>79</v>
      </c>
      <c r="C46" s="9" t="s">
        <v>19</v>
      </c>
      <c r="D46" s="8" t="s">
        <v>75</v>
      </c>
      <c r="E46" s="8" t="s">
        <v>78</v>
      </c>
      <c r="F46" s="8" t="s">
        <v>23</v>
      </c>
      <c r="G46" s="23">
        <v>23100</v>
      </c>
      <c r="H46" s="23">
        <f t="shared" si="0"/>
        <v>662.97</v>
      </c>
      <c r="I46" s="23">
        <v>0</v>
      </c>
      <c r="J46" s="23">
        <f t="shared" si="4"/>
        <v>702.24</v>
      </c>
      <c r="K46" s="23">
        <v>4743.75</v>
      </c>
      <c r="L46" s="23">
        <f t="shared" si="1"/>
        <v>6108.96</v>
      </c>
      <c r="M46" s="23">
        <f t="shared" si="2"/>
        <v>16991.04</v>
      </c>
    </row>
    <row r="47" spans="1:13" x14ac:dyDescent="0.2">
      <c r="A47" s="7">
        <f t="shared" si="3"/>
        <v>37</v>
      </c>
      <c r="B47" s="8" t="s">
        <v>80</v>
      </c>
      <c r="C47" s="9" t="s">
        <v>19</v>
      </c>
      <c r="D47" s="8" t="s">
        <v>75</v>
      </c>
      <c r="E47" s="8" t="s">
        <v>78</v>
      </c>
      <c r="F47" s="8" t="s">
        <v>23</v>
      </c>
      <c r="G47" s="23">
        <v>26250</v>
      </c>
      <c r="H47" s="23">
        <f t="shared" si="0"/>
        <v>753.375</v>
      </c>
      <c r="I47" s="23">
        <v>0</v>
      </c>
      <c r="J47" s="23">
        <f t="shared" si="4"/>
        <v>798</v>
      </c>
      <c r="K47" s="23">
        <v>25</v>
      </c>
      <c r="L47" s="23">
        <f t="shared" si="1"/>
        <v>1576.375</v>
      </c>
      <c r="M47" s="23">
        <f t="shared" si="2"/>
        <v>24673.625</v>
      </c>
    </row>
    <row r="48" spans="1:13" x14ac:dyDescent="0.2">
      <c r="A48" s="7">
        <f t="shared" si="3"/>
        <v>38</v>
      </c>
      <c r="B48" s="8" t="s">
        <v>81</v>
      </c>
      <c r="C48" s="9" t="s">
        <v>19</v>
      </c>
      <c r="D48" s="8" t="s">
        <v>75</v>
      </c>
      <c r="E48" s="8" t="s">
        <v>82</v>
      </c>
      <c r="F48" s="8" t="s">
        <v>23</v>
      </c>
      <c r="G48" s="23">
        <v>19800</v>
      </c>
      <c r="H48" s="23">
        <f t="shared" si="0"/>
        <v>568.26</v>
      </c>
      <c r="I48" s="23">
        <v>0</v>
      </c>
      <c r="J48" s="23">
        <f t="shared" si="4"/>
        <v>601.91999999999996</v>
      </c>
      <c r="K48" s="23">
        <v>25</v>
      </c>
      <c r="L48" s="23">
        <f t="shared" si="1"/>
        <v>1195.1799999999998</v>
      </c>
      <c r="M48" s="23">
        <f t="shared" si="2"/>
        <v>18604.82</v>
      </c>
    </row>
    <row r="49" spans="1:13" x14ac:dyDescent="0.2">
      <c r="A49" s="7">
        <f t="shared" si="3"/>
        <v>39</v>
      </c>
      <c r="B49" s="8" t="s">
        <v>83</v>
      </c>
      <c r="C49" s="9" t="s">
        <v>19</v>
      </c>
      <c r="D49" s="8" t="s">
        <v>75</v>
      </c>
      <c r="E49" s="8" t="s">
        <v>82</v>
      </c>
      <c r="F49" s="8" t="s">
        <v>23</v>
      </c>
      <c r="G49" s="23">
        <v>19800</v>
      </c>
      <c r="H49" s="23">
        <f t="shared" si="0"/>
        <v>568.26</v>
      </c>
      <c r="I49" s="23">
        <v>0</v>
      </c>
      <c r="J49" s="23">
        <f t="shared" si="4"/>
        <v>601.91999999999996</v>
      </c>
      <c r="K49" s="23">
        <v>25</v>
      </c>
      <c r="L49" s="23">
        <f t="shared" si="1"/>
        <v>1195.1799999999998</v>
      </c>
      <c r="M49" s="23">
        <f t="shared" si="2"/>
        <v>18604.82</v>
      </c>
    </row>
    <row r="50" spans="1:13" x14ac:dyDescent="0.2">
      <c r="A50" s="7">
        <f t="shared" si="3"/>
        <v>40</v>
      </c>
      <c r="B50" s="8" t="s">
        <v>180</v>
      </c>
      <c r="C50" s="9" t="s">
        <v>14</v>
      </c>
      <c r="D50" s="8" t="s">
        <v>323</v>
      </c>
      <c r="E50" s="8" t="s">
        <v>324</v>
      </c>
      <c r="F50" s="8" t="s">
        <v>23</v>
      </c>
      <c r="G50" s="23">
        <v>100000</v>
      </c>
      <c r="H50" s="23">
        <f t="shared" si="0"/>
        <v>2870</v>
      </c>
      <c r="I50" s="23">
        <v>12105.37</v>
      </c>
      <c r="J50" s="23">
        <f t="shared" si="4"/>
        <v>3040</v>
      </c>
      <c r="K50" s="23">
        <v>5025</v>
      </c>
      <c r="L50" s="23">
        <f t="shared" si="1"/>
        <v>23040.370000000003</v>
      </c>
      <c r="M50" s="23">
        <f t="shared" si="2"/>
        <v>76959.63</v>
      </c>
    </row>
    <row r="51" spans="1:13" x14ac:dyDescent="0.2">
      <c r="A51" s="7">
        <f t="shared" si="3"/>
        <v>41</v>
      </c>
      <c r="B51" s="8" t="s">
        <v>34</v>
      </c>
      <c r="C51" s="9" t="s">
        <v>14</v>
      </c>
      <c r="D51" s="8" t="s">
        <v>75</v>
      </c>
      <c r="E51" s="8" t="s">
        <v>322</v>
      </c>
      <c r="F51" s="8" t="s">
        <v>23</v>
      </c>
      <c r="G51" s="23">
        <v>75000</v>
      </c>
      <c r="H51" s="23">
        <f t="shared" si="0"/>
        <v>2152.5</v>
      </c>
      <c r="I51" s="23">
        <v>6309.38</v>
      </c>
      <c r="J51" s="23">
        <f t="shared" si="4"/>
        <v>2280</v>
      </c>
      <c r="K51" s="23">
        <v>25</v>
      </c>
      <c r="L51" s="23">
        <f t="shared" si="1"/>
        <v>10766.880000000001</v>
      </c>
      <c r="M51" s="23">
        <f t="shared" si="2"/>
        <v>64233.119999999995</v>
      </c>
    </row>
    <row r="52" spans="1:13" x14ac:dyDescent="0.2">
      <c r="A52" s="7">
        <f t="shared" si="3"/>
        <v>42</v>
      </c>
      <c r="B52" s="8" t="s">
        <v>86</v>
      </c>
      <c r="C52" s="9" t="s">
        <v>14</v>
      </c>
      <c r="D52" s="8" t="s">
        <v>75</v>
      </c>
      <c r="E52" s="8" t="s">
        <v>85</v>
      </c>
      <c r="F52" s="8" t="s">
        <v>23</v>
      </c>
      <c r="G52" s="23">
        <v>20000</v>
      </c>
      <c r="H52" s="23">
        <f t="shared" si="0"/>
        <v>574</v>
      </c>
      <c r="I52" s="23">
        <v>0</v>
      </c>
      <c r="J52" s="23">
        <f t="shared" si="4"/>
        <v>608</v>
      </c>
      <c r="K52" s="23">
        <v>6012.55</v>
      </c>
      <c r="L52" s="23">
        <f t="shared" si="1"/>
        <v>7194.55</v>
      </c>
      <c r="M52" s="23">
        <f t="shared" si="2"/>
        <v>12805.45</v>
      </c>
    </row>
    <row r="53" spans="1:13" x14ac:dyDescent="0.2">
      <c r="A53" s="7">
        <f t="shared" si="3"/>
        <v>43</v>
      </c>
      <c r="B53" s="8" t="s">
        <v>325</v>
      </c>
      <c r="C53" s="9" t="s">
        <v>14</v>
      </c>
      <c r="D53" s="8" t="s">
        <v>75</v>
      </c>
      <c r="E53" s="8" t="s">
        <v>326</v>
      </c>
      <c r="F53" s="8" t="s">
        <v>23</v>
      </c>
      <c r="G53" s="23">
        <v>25000</v>
      </c>
      <c r="H53" s="23">
        <f t="shared" si="0"/>
        <v>717.5</v>
      </c>
      <c r="I53" s="23">
        <v>0</v>
      </c>
      <c r="J53" s="23">
        <f t="shared" si="4"/>
        <v>760</v>
      </c>
      <c r="K53" s="23">
        <v>2025</v>
      </c>
      <c r="L53" s="23">
        <f t="shared" si="1"/>
        <v>3502.5</v>
      </c>
      <c r="M53" s="23">
        <f t="shared" si="2"/>
        <v>21497.5</v>
      </c>
    </row>
    <row r="54" spans="1:13" x14ac:dyDescent="0.2">
      <c r="A54" s="7">
        <f t="shared" si="3"/>
        <v>44</v>
      </c>
      <c r="B54" s="8" t="s">
        <v>345</v>
      </c>
      <c r="C54" s="9" t="s">
        <v>19</v>
      </c>
      <c r="D54" s="8" t="s">
        <v>75</v>
      </c>
      <c r="E54" s="8" t="s">
        <v>347</v>
      </c>
      <c r="F54" s="8" t="s">
        <v>23</v>
      </c>
      <c r="G54" s="23">
        <v>26000</v>
      </c>
      <c r="H54" s="23">
        <f t="shared" ref="H54:H55" si="15">G54*2.87%</f>
        <v>746.2</v>
      </c>
      <c r="I54" s="23">
        <v>0</v>
      </c>
      <c r="J54" s="23">
        <f t="shared" ref="J54:J55" si="16">G54*3.04%</f>
        <v>790.4</v>
      </c>
      <c r="K54" s="23">
        <v>25</v>
      </c>
      <c r="L54" s="23">
        <f t="shared" si="1"/>
        <v>1561.6</v>
      </c>
      <c r="M54" s="23">
        <f t="shared" si="2"/>
        <v>24438.400000000001</v>
      </c>
    </row>
    <row r="55" spans="1:13" x14ac:dyDescent="0.2">
      <c r="A55" s="7">
        <f t="shared" si="3"/>
        <v>45</v>
      </c>
      <c r="B55" s="8" t="s">
        <v>346</v>
      </c>
      <c r="C55" s="9" t="s">
        <v>19</v>
      </c>
      <c r="D55" s="8" t="s">
        <v>75</v>
      </c>
      <c r="E55" s="8" t="s">
        <v>347</v>
      </c>
      <c r="F55" s="8" t="s">
        <v>23</v>
      </c>
      <c r="G55" s="23">
        <v>20240</v>
      </c>
      <c r="H55" s="23">
        <f t="shared" si="15"/>
        <v>580.88800000000003</v>
      </c>
      <c r="I55" s="23">
        <v>0</v>
      </c>
      <c r="J55" s="23">
        <f t="shared" si="16"/>
        <v>615.29600000000005</v>
      </c>
      <c r="K55" s="45">
        <v>25</v>
      </c>
      <c r="L55" s="45">
        <f t="shared" si="1"/>
        <v>1221.1840000000002</v>
      </c>
      <c r="M55" s="23">
        <f t="shared" si="2"/>
        <v>19018.815999999999</v>
      </c>
    </row>
    <row r="56" spans="1:13" x14ac:dyDescent="0.2">
      <c r="A56" s="7">
        <f t="shared" si="3"/>
        <v>46</v>
      </c>
      <c r="B56" s="8" t="s">
        <v>87</v>
      </c>
      <c r="C56" s="9" t="s">
        <v>14</v>
      </c>
      <c r="D56" s="8" t="s">
        <v>88</v>
      </c>
      <c r="E56" s="8" t="s">
        <v>89</v>
      </c>
      <c r="F56" s="8" t="s">
        <v>23</v>
      </c>
      <c r="G56" s="23">
        <v>35000</v>
      </c>
      <c r="H56" s="23">
        <f t="shared" si="0"/>
        <v>1004.5</v>
      </c>
      <c r="I56" s="23">
        <v>0</v>
      </c>
      <c r="J56" s="23">
        <f t="shared" si="4"/>
        <v>1064</v>
      </c>
      <c r="K56" s="45">
        <v>25</v>
      </c>
      <c r="L56" s="45">
        <f t="shared" si="1"/>
        <v>2093.5</v>
      </c>
      <c r="M56" s="23">
        <f t="shared" si="2"/>
        <v>32906.5</v>
      </c>
    </row>
    <row r="57" spans="1:13" x14ac:dyDescent="0.2">
      <c r="A57" s="7">
        <f t="shared" si="3"/>
        <v>47</v>
      </c>
      <c r="B57" s="8" t="s">
        <v>90</v>
      </c>
      <c r="C57" s="9" t="s">
        <v>14</v>
      </c>
      <c r="D57" s="8" t="s">
        <v>88</v>
      </c>
      <c r="E57" s="8" t="s">
        <v>91</v>
      </c>
      <c r="F57" s="8" t="s">
        <v>23</v>
      </c>
      <c r="G57" s="23">
        <v>35000</v>
      </c>
      <c r="H57" s="23">
        <f t="shared" si="0"/>
        <v>1004.5</v>
      </c>
      <c r="I57" s="23">
        <v>0</v>
      </c>
      <c r="J57" s="23">
        <f t="shared" si="4"/>
        <v>1064</v>
      </c>
      <c r="K57" s="45">
        <v>25</v>
      </c>
      <c r="L57" s="45">
        <f t="shared" si="1"/>
        <v>2093.5</v>
      </c>
      <c r="M57" s="23">
        <f t="shared" si="2"/>
        <v>32906.5</v>
      </c>
    </row>
    <row r="58" spans="1:13" x14ac:dyDescent="0.2">
      <c r="A58" s="7">
        <f t="shared" si="3"/>
        <v>48</v>
      </c>
      <c r="B58" s="8" t="s">
        <v>92</v>
      </c>
      <c r="C58" s="9" t="s">
        <v>14</v>
      </c>
      <c r="D58" s="8" t="s">
        <v>88</v>
      </c>
      <c r="E58" s="8" t="s">
        <v>93</v>
      </c>
      <c r="F58" s="8" t="s">
        <v>23</v>
      </c>
      <c r="G58" s="23">
        <v>18500</v>
      </c>
      <c r="H58" s="23">
        <f t="shared" si="0"/>
        <v>530.95000000000005</v>
      </c>
      <c r="I58" s="23">
        <v>0</v>
      </c>
      <c r="J58" s="23">
        <f t="shared" si="4"/>
        <v>562.4</v>
      </c>
      <c r="K58" s="45">
        <v>3083.93</v>
      </c>
      <c r="L58" s="45">
        <f t="shared" si="1"/>
        <v>4177.28</v>
      </c>
      <c r="M58" s="23">
        <f t="shared" si="2"/>
        <v>14322.720000000001</v>
      </c>
    </row>
    <row r="59" spans="1:13" x14ac:dyDescent="0.2">
      <c r="A59" s="7">
        <f t="shared" si="3"/>
        <v>49</v>
      </c>
      <c r="B59" s="8" t="s">
        <v>94</v>
      </c>
      <c r="C59" s="9" t="s">
        <v>14</v>
      </c>
      <c r="D59" s="8" t="s">
        <v>88</v>
      </c>
      <c r="E59" s="8" t="s">
        <v>93</v>
      </c>
      <c r="F59" s="8" t="s">
        <v>23</v>
      </c>
      <c r="G59" s="23">
        <v>18500</v>
      </c>
      <c r="H59" s="23">
        <f t="shared" si="0"/>
        <v>530.95000000000005</v>
      </c>
      <c r="I59" s="23">
        <v>0</v>
      </c>
      <c r="J59" s="23">
        <f t="shared" si="4"/>
        <v>562.4</v>
      </c>
      <c r="K59" s="45">
        <v>1025</v>
      </c>
      <c r="L59" s="45">
        <f t="shared" si="1"/>
        <v>2118.35</v>
      </c>
      <c r="M59" s="23">
        <f t="shared" si="2"/>
        <v>16381.65</v>
      </c>
    </row>
    <row r="60" spans="1:13" x14ac:dyDescent="0.2">
      <c r="A60" s="7">
        <f t="shared" si="3"/>
        <v>50</v>
      </c>
      <c r="B60" s="8" t="s">
        <v>95</v>
      </c>
      <c r="C60" s="9" t="s">
        <v>14</v>
      </c>
      <c r="D60" s="8" t="s">
        <v>88</v>
      </c>
      <c r="E60" s="8" t="s">
        <v>93</v>
      </c>
      <c r="F60" s="8" t="s">
        <v>23</v>
      </c>
      <c r="G60" s="23">
        <v>18500</v>
      </c>
      <c r="H60" s="23">
        <f t="shared" si="0"/>
        <v>530.95000000000005</v>
      </c>
      <c r="I60" s="23">
        <v>0</v>
      </c>
      <c r="J60" s="23">
        <f t="shared" si="4"/>
        <v>562.4</v>
      </c>
      <c r="K60" s="45">
        <v>25</v>
      </c>
      <c r="L60" s="45">
        <f t="shared" si="1"/>
        <v>1118.3499999999999</v>
      </c>
      <c r="M60" s="23">
        <f t="shared" si="2"/>
        <v>17381.650000000001</v>
      </c>
    </row>
    <row r="61" spans="1:13" x14ac:dyDescent="0.2">
      <c r="A61" s="7">
        <f t="shared" si="3"/>
        <v>51</v>
      </c>
      <c r="B61" s="8" t="s">
        <v>96</v>
      </c>
      <c r="C61" s="9" t="s">
        <v>14</v>
      </c>
      <c r="D61" s="8" t="s">
        <v>88</v>
      </c>
      <c r="E61" s="8" t="s">
        <v>93</v>
      </c>
      <c r="F61" s="8" t="s">
        <v>23</v>
      </c>
      <c r="G61" s="23">
        <v>18500</v>
      </c>
      <c r="H61" s="23">
        <f t="shared" si="0"/>
        <v>530.95000000000005</v>
      </c>
      <c r="I61" s="23">
        <v>0</v>
      </c>
      <c r="J61" s="23">
        <f t="shared" si="4"/>
        <v>562.4</v>
      </c>
      <c r="K61" s="45">
        <v>25</v>
      </c>
      <c r="L61" s="45">
        <f t="shared" si="1"/>
        <v>1118.3499999999999</v>
      </c>
      <c r="M61" s="23">
        <f t="shared" si="2"/>
        <v>17381.650000000001</v>
      </c>
    </row>
    <row r="62" spans="1:13" x14ac:dyDescent="0.2">
      <c r="A62" s="7">
        <f t="shared" si="3"/>
        <v>52</v>
      </c>
      <c r="B62" s="8" t="s">
        <v>97</v>
      </c>
      <c r="C62" s="9" t="s">
        <v>14</v>
      </c>
      <c r="D62" s="8" t="s">
        <v>88</v>
      </c>
      <c r="E62" s="8" t="s">
        <v>93</v>
      </c>
      <c r="F62" s="8" t="s">
        <v>23</v>
      </c>
      <c r="G62" s="23">
        <v>18500</v>
      </c>
      <c r="H62" s="23">
        <f t="shared" si="0"/>
        <v>530.95000000000005</v>
      </c>
      <c r="I62" s="23">
        <v>0</v>
      </c>
      <c r="J62" s="23">
        <f t="shared" si="4"/>
        <v>562.4</v>
      </c>
      <c r="K62" s="45">
        <v>2420.7399999999998</v>
      </c>
      <c r="L62" s="45">
        <f t="shared" si="1"/>
        <v>3514.0899999999997</v>
      </c>
      <c r="M62" s="23">
        <f t="shared" si="2"/>
        <v>14985.91</v>
      </c>
    </row>
    <row r="63" spans="1:13" x14ac:dyDescent="0.2">
      <c r="A63" s="7">
        <f t="shared" si="3"/>
        <v>53</v>
      </c>
      <c r="B63" s="8" t="s">
        <v>98</v>
      </c>
      <c r="C63" s="9" t="s">
        <v>14</v>
      </c>
      <c r="D63" s="8" t="s">
        <v>88</v>
      </c>
      <c r="E63" s="8" t="s">
        <v>93</v>
      </c>
      <c r="F63" s="8" t="s">
        <v>23</v>
      </c>
      <c r="G63" s="23">
        <v>18500</v>
      </c>
      <c r="H63" s="23">
        <f t="shared" si="0"/>
        <v>530.95000000000005</v>
      </c>
      <c r="I63" s="23">
        <v>0</v>
      </c>
      <c r="J63" s="23">
        <f t="shared" si="4"/>
        <v>562.4</v>
      </c>
      <c r="K63" s="45">
        <v>2811.35</v>
      </c>
      <c r="L63" s="45">
        <f>SUM(H63:K63)</f>
        <v>3904.7</v>
      </c>
      <c r="M63" s="23">
        <f t="shared" si="2"/>
        <v>14595.3</v>
      </c>
    </row>
    <row r="64" spans="1:13" x14ac:dyDescent="0.2">
      <c r="A64" s="7">
        <f t="shared" si="3"/>
        <v>54</v>
      </c>
      <c r="B64" s="8" t="s">
        <v>99</v>
      </c>
      <c r="C64" s="9" t="s">
        <v>14</v>
      </c>
      <c r="D64" s="8" t="s">
        <v>88</v>
      </c>
      <c r="E64" s="8" t="s">
        <v>93</v>
      </c>
      <c r="F64" s="8" t="s">
        <v>23</v>
      </c>
      <c r="G64" s="23">
        <v>18500</v>
      </c>
      <c r="H64" s="23">
        <f t="shared" si="0"/>
        <v>530.95000000000005</v>
      </c>
      <c r="I64" s="23">
        <v>0</v>
      </c>
      <c r="J64" s="23">
        <f t="shared" si="4"/>
        <v>562.4</v>
      </c>
      <c r="K64" s="45">
        <v>2233.5100000000002</v>
      </c>
      <c r="L64" s="45">
        <f t="shared" si="1"/>
        <v>3326.86</v>
      </c>
      <c r="M64" s="23">
        <f t="shared" si="2"/>
        <v>15173.14</v>
      </c>
    </row>
    <row r="65" spans="1:13" x14ac:dyDescent="0.2">
      <c r="A65" s="7">
        <f t="shared" si="3"/>
        <v>55</v>
      </c>
      <c r="B65" s="8" t="s">
        <v>100</v>
      </c>
      <c r="C65" s="9" t="s">
        <v>14</v>
      </c>
      <c r="D65" s="8" t="s">
        <v>88</v>
      </c>
      <c r="E65" s="8" t="s">
        <v>93</v>
      </c>
      <c r="F65" s="8" t="s">
        <v>23</v>
      </c>
      <c r="G65" s="23">
        <v>18500</v>
      </c>
      <c r="H65" s="23">
        <f t="shared" si="0"/>
        <v>530.95000000000005</v>
      </c>
      <c r="I65" s="23">
        <v>0</v>
      </c>
      <c r="J65" s="23">
        <f t="shared" si="4"/>
        <v>562.4</v>
      </c>
      <c r="K65" s="45">
        <v>3383.15</v>
      </c>
      <c r="L65" s="45">
        <f t="shared" si="1"/>
        <v>4476.5</v>
      </c>
      <c r="M65" s="23">
        <f t="shared" si="2"/>
        <v>14023.5</v>
      </c>
    </row>
    <row r="66" spans="1:13" x14ac:dyDescent="0.2">
      <c r="A66" s="7">
        <f t="shared" si="3"/>
        <v>56</v>
      </c>
      <c r="B66" s="8" t="s">
        <v>101</v>
      </c>
      <c r="C66" s="9" t="s">
        <v>14</v>
      </c>
      <c r="D66" s="8" t="s">
        <v>88</v>
      </c>
      <c r="E66" s="8" t="s">
        <v>93</v>
      </c>
      <c r="F66" s="8" t="s">
        <v>23</v>
      </c>
      <c r="G66" s="23">
        <v>18500</v>
      </c>
      <c r="H66" s="23">
        <f t="shared" si="0"/>
        <v>530.95000000000005</v>
      </c>
      <c r="I66" s="23">
        <v>0</v>
      </c>
      <c r="J66" s="23">
        <f t="shared" si="4"/>
        <v>562.4</v>
      </c>
      <c r="K66" s="45">
        <v>5803.3</v>
      </c>
      <c r="L66" s="45">
        <f t="shared" si="1"/>
        <v>6896.65</v>
      </c>
      <c r="M66" s="23">
        <f t="shared" si="2"/>
        <v>11603.35</v>
      </c>
    </row>
    <row r="67" spans="1:13" x14ac:dyDescent="0.2">
      <c r="A67" s="7">
        <f t="shared" si="3"/>
        <v>57</v>
      </c>
      <c r="B67" s="8" t="s">
        <v>102</v>
      </c>
      <c r="C67" s="9" t="s">
        <v>19</v>
      </c>
      <c r="D67" s="8" t="s">
        <v>88</v>
      </c>
      <c r="E67" s="8" t="s">
        <v>93</v>
      </c>
      <c r="F67" s="8" t="s">
        <v>23</v>
      </c>
      <c r="G67" s="23">
        <v>18500</v>
      </c>
      <c r="H67" s="23">
        <f t="shared" si="0"/>
        <v>530.95000000000005</v>
      </c>
      <c r="I67" s="23">
        <v>0</v>
      </c>
      <c r="J67" s="23">
        <f t="shared" si="4"/>
        <v>562.4</v>
      </c>
      <c r="K67" s="45">
        <v>25</v>
      </c>
      <c r="L67" s="45">
        <f t="shared" si="1"/>
        <v>1118.3499999999999</v>
      </c>
      <c r="M67" s="23">
        <f t="shared" si="2"/>
        <v>17381.650000000001</v>
      </c>
    </row>
    <row r="68" spans="1:13" x14ac:dyDescent="0.2">
      <c r="A68" s="7">
        <f t="shared" si="3"/>
        <v>58</v>
      </c>
      <c r="B68" s="8" t="s">
        <v>103</v>
      </c>
      <c r="C68" s="9" t="s">
        <v>14</v>
      </c>
      <c r="D68" s="8" t="s">
        <v>88</v>
      </c>
      <c r="E68" s="8" t="s">
        <v>93</v>
      </c>
      <c r="F68" s="8" t="s">
        <v>23</v>
      </c>
      <c r="G68" s="23">
        <v>18500</v>
      </c>
      <c r="H68" s="23">
        <f t="shared" si="0"/>
        <v>530.95000000000005</v>
      </c>
      <c r="I68" s="23">
        <v>0</v>
      </c>
      <c r="J68" s="23">
        <f t="shared" si="4"/>
        <v>562.4</v>
      </c>
      <c r="K68" s="45">
        <v>9229.7099999999991</v>
      </c>
      <c r="L68" s="45">
        <f t="shared" si="1"/>
        <v>10323.06</v>
      </c>
      <c r="M68" s="23">
        <f t="shared" si="2"/>
        <v>8176.9400000000005</v>
      </c>
    </row>
    <row r="69" spans="1:13" x14ac:dyDescent="0.2">
      <c r="A69" s="7">
        <f t="shared" si="3"/>
        <v>59</v>
      </c>
      <c r="B69" s="8" t="s">
        <v>104</v>
      </c>
      <c r="C69" s="9" t="s">
        <v>19</v>
      </c>
      <c r="D69" s="8" t="s">
        <v>88</v>
      </c>
      <c r="E69" s="8" t="s">
        <v>93</v>
      </c>
      <c r="F69" s="8" t="s">
        <v>23</v>
      </c>
      <c r="G69" s="23">
        <v>18500</v>
      </c>
      <c r="H69" s="23">
        <f t="shared" si="0"/>
        <v>530.95000000000005</v>
      </c>
      <c r="I69" s="23">
        <v>0</v>
      </c>
      <c r="J69" s="23">
        <f t="shared" si="4"/>
        <v>562.4</v>
      </c>
      <c r="K69" s="45">
        <v>25</v>
      </c>
      <c r="L69" s="45">
        <f t="shared" si="1"/>
        <v>1118.3499999999999</v>
      </c>
      <c r="M69" s="23">
        <f t="shared" si="2"/>
        <v>17381.650000000001</v>
      </c>
    </row>
    <row r="70" spans="1:13" x14ac:dyDescent="0.2">
      <c r="A70" s="7">
        <f t="shared" si="3"/>
        <v>60</v>
      </c>
      <c r="B70" s="8" t="s">
        <v>105</v>
      </c>
      <c r="C70" s="9" t="s">
        <v>14</v>
      </c>
      <c r="D70" s="8" t="s">
        <v>88</v>
      </c>
      <c r="E70" s="8" t="s">
        <v>93</v>
      </c>
      <c r="F70" s="8" t="s">
        <v>23</v>
      </c>
      <c r="G70" s="23">
        <v>18500</v>
      </c>
      <c r="H70" s="23">
        <f t="shared" si="0"/>
        <v>530.95000000000005</v>
      </c>
      <c r="I70" s="23">
        <v>0</v>
      </c>
      <c r="J70" s="23">
        <f t="shared" si="4"/>
        <v>562.4</v>
      </c>
      <c r="K70" s="45">
        <v>4794.88</v>
      </c>
      <c r="L70" s="45">
        <f t="shared" si="1"/>
        <v>5888.23</v>
      </c>
      <c r="M70" s="23">
        <f t="shared" si="2"/>
        <v>12611.77</v>
      </c>
    </row>
    <row r="71" spans="1:13" x14ac:dyDescent="0.2">
      <c r="A71" s="7">
        <f t="shared" si="3"/>
        <v>61</v>
      </c>
      <c r="B71" s="8" t="s">
        <v>106</v>
      </c>
      <c r="C71" s="9" t="s">
        <v>14</v>
      </c>
      <c r="D71" s="8" t="s">
        <v>88</v>
      </c>
      <c r="E71" s="8" t="s">
        <v>93</v>
      </c>
      <c r="F71" s="8" t="s">
        <v>23</v>
      </c>
      <c r="G71" s="23">
        <v>18500</v>
      </c>
      <c r="H71" s="23">
        <f t="shared" si="0"/>
        <v>530.95000000000005</v>
      </c>
      <c r="I71" s="23">
        <v>0</v>
      </c>
      <c r="J71" s="23">
        <f t="shared" si="4"/>
        <v>562.4</v>
      </c>
      <c r="K71" s="45">
        <v>3256.56</v>
      </c>
      <c r="L71" s="45">
        <f t="shared" si="1"/>
        <v>4349.91</v>
      </c>
      <c r="M71" s="23">
        <f t="shared" si="2"/>
        <v>14150.09</v>
      </c>
    </row>
    <row r="72" spans="1:13" x14ac:dyDescent="0.2">
      <c r="A72" s="7">
        <f t="shared" si="3"/>
        <v>62</v>
      </c>
      <c r="B72" s="8" t="s">
        <v>107</v>
      </c>
      <c r="C72" s="9" t="s">
        <v>14</v>
      </c>
      <c r="D72" s="8" t="s">
        <v>88</v>
      </c>
      <c r="E72" s="8" t="s">
        <v>93</v>
      </c>
      <c r="F72" s="8" t="s">
        <v>23</v>
      </c>
      <c r="G72" s="23">
        <v>18500</v>
      </c>
      <c r="H72" s="23">
        <f t="shared" si="0"/>
        <v>530.95000000000005</v>
      </c>
      <c r="I72" s="23">
        <v>0</v>
      </c>
      <c r="J72" s="23">
        <f t="shared" si="4"/>
        <v>562.4</v>
      </c>
      <c r="K72" s="45">
        <v>1025</v>
      </c>
      <c r="L72" s="45">
        <f t="shared" si="1"/>
        <v>2118.35</v>
      </c>
      <c r="M72" s="23">
        <f t="shared" si="2"/>
        <v>16381.65</v>
      </c>
    </row>
    <row r="73" spans="1:13" x14ac:dyDescent="0.2">
      <c r="A73" s="7">
        <f t="shared" si="3"/>
        <v>63</v>
      </c>
      <c r="B73" s="8" t="s">
        <v>108</v>
      </c>
      <c r="C73" s="9" t="s">
        <v>19</v>
      </c>
      <c r="D73" s="8" t="s">
        <v>88</v>
      </c>
      <c r="E73" s="8" t="s">
        <v>93</v>
      </c>
      <c r="F73" s="8" t="s">
        <v>23</v>
      </c>
      <c r="G73" s="23">
        <v>18500</v>
      </c>
      <c r="H73" s="23">
        <f t="shared" si="0"/>
        <v>530.95000000000005</v>
      </c>
      <c r="I73" s="23">
        <v>0</v>
      </c>
      <c r="J73" s="23">
        <f t="shared" si="4"/>
        <v>562.4</v>
      </c>
      <c r="K73" s="45">
        <v>25</v>
      </c>
      <c r="L73" s="45">
        <f t="shared" si="1"/>
        <v>1118.3499999999999</v>
      </c>
      <c r="M73" s="23">
        <f t="shared" si="2"/>
        <v>17381.650000000001</v>
      </c>
    </row>
    <row r="74" spans="1:13" x14ac:dyDescent="0.2">
      <c r="A74" s="7">
        <f t="shared" si="3"/>
        <v>64</v>
      </c>
      <c r="B74" s="8" t="s">
        <v>355</v>
      </c>
      <c r="C74" s="9" t="s">
        <v>14</v>
      </c>
      <c r="D74" s="8" t="s">
        <v>88</v>
      </c>
      <c r="E74" s="8" t="s">
        <v>93</v>
      </c>
      <c r="F74" s="8" t="s">
        <v>23</v>
      </c>
      <c r="G74" s="23">
        <v>18500</v>
      </c>
      <c r="H74" s="23">
        <f t="shared" ref="H74" si="17">G74*2.87%</f>
        <v>530.95000000000005</v>
      </c>
      <c r="I74" s="23">
        <v>0</v>
      </c>
      <c r="J74" s="23">
        <f t="shared" ref="J74" si="18">G74*3.04%</f>
        <v>562.4</v>
      </c>
      <c r="K74" s="45">
        <v>25</v>
      </c>
      <c r="L74" s="45">
        <f t="shared" ref="L74" si="19">SUM(H74:K74)</f>
        <v>1118.3499999999999</v>
      </c>
      <c r="M74" s="23">
        <f t="shared" ref="M74" si="20">G74-L74</f>
        <v>17381.650000000001</v>
      </c>
    </row>
    <row r="75" spans="1:13" x14ac:dyDescent="0.2">
      <c r="A75" s="7">
        <f t="shared" si="3"/>
        <v>65</v>
      </c>
      <c r="B75" s="8" t="s">
        <v>111</v>
      </c>
      <c r="C75" s="9" t="s">
        <v>19</v>
      </c>
      <c r="D75" s="8" t="s">
        <v>109</v>
      </c>
      <c r="E75" s="8" t="s">
        <v>110</v>
      </c>
      <c r="F75" s="8" t="s">
        <v>23</v>
      </c>
      <c r="G75" s="23">
        <v>25000</v>
      </c>
      <c r="H75" s="23">
        <f t="shared" si="0"/>
        <v>717.5</v>
      </c>
      <c r="I75" s="23">
        <v>0</v>
      </c>
      <c r="J75" s="23">
        <f t="shared" si="4"/>
        <v>760</v>
      </c>
      <c r="K75" s="45">
        <v>25</v>
      </c>
      <c r="L75" s="45">
        <f t="shared" si="1"/>
        <v>1502.5</v>
      </c>
      <c r="M75" s="23">
        <f t="shared" si="2"/>
        <v>23497.5</v>
      </c>
    </row>
    <row r="76" spans="1:13" x14ac:dyDescent="0.2">
      <c r="A76" s="7">
        <f t="shared" si="3"/>
        <v>66</v>
      </c>
      <c r="B76" s="8" t="s">
        <v>113</v>
      </c>
      <c r="C76" s="9" t="s">
        <v>19</v>
      </c>
      <c r="D76" s="8" t="s">
        <v>109</v>
      </c>
      <c r="E76" s="8" t="s">
        <v>114</v>
      </c>
      <c r="F76" s="8" t="s">
        <v>23</v>
      </c>
      <c r="G76" s="23">
        <v>25000</v>
      </c>
      <c r="H76" s="23">
        <f t="shared" si="0"/>
        <v>717.5</v>
      </c>
      <c r="I76" s="23">
        <v>0</v>
      </c>
      <c r="J76" s="23">
        <f t="shared" si="4"/>
        <v>760</v>
      </c>
      <c r="K76" s="45">
        <v>25</v>
      </c>
      <c r="L76" s="45">
        <f t="shared" si="1"/>
        <v>1502.5</v>
      </c>
      <c r="M76" s="23">
        <f t="shared" si="2"/>
        <v>23497.5</v>
      </c>
    </row>
    <row r="77" spans="1:13" x14ac:dyDescent="0.2">
      <c r="A77" s="7">
        <f t="shared" si="3"/>
        <v>67</v>
      </c>
      <c r="B77" s="8" t="s">
        <v>115</v>
      </c>
      <c r="C77" s="9" t="s">
        <v>19</v>
      </c>
      <c r="D77" s="8" t="s">
        <v>109</v>
      </c>
      <c r="E77" s="8" t="s">
        <v>110</v>
      </c>
      <c r="F77" s="8" t="s">
        <v>23</v>
      </c>
      <c r="G77" s="23">
        <v>25000</v>
      </c>
      <c r="H77" s="23">
        <f t="shared" si="0"/>
        <v>717.5</v>
      </c>
      <c r="I77" s="23">
        <v>0</v>
      </c>
      <c r="J77" s="23">
        <f t="shared" si="4"/>
        <v>760</v>
      </c>
      <c r="K77" s="45">
        <v>25</v>
      </c>
      <c r="L77" s="45">
        <f t="shared" si="1"/>
        <v>1502.5</v>
      </c>
      <c r="M77" s="23">
        <f t="shared" si="2"/>
        <v>23497.5</v>
      </c>
    </row>
    <row r="78" spans="1:13" x14ac:dyDescent="0.2">
      <c r="A78" s="7">
        <f t="shared" si="3"/>
        <v>68</v>
      </c>
      <c r="B78" s="8" t="s">
        <v>116</v>
      </c>
      <c r="C78" s="9" t="s">
        <v>19</v>
      </c>
      <c r="D78" s="8" t="s">
        <v>109</v>
      </c>
      <c r="E78" s="8" t="s">
        <v>110</v>
      </c>
      <c r="F78" s="8" t="s">
        <v>23</v>
      </c>
      <c r="G78" s="23">
        <v>25000</v>
      </c>
      <c r="H78" s="23">
        <f t="shared" si="0"/>
        <v>717.5</v>
      </c>
      <c r="I78" s="23">
        <v>0</v>
      </c>
      <c r="J78" s="23">
        <f t="shared" si="4"/>
        <v>760</v>
      </c>
      <c r="K78" s="45">
        <v>25</v>
      </c>
      <c r="L78" s="45">
        <f t="shared" si="1"/>
        <v>1502.5</v>
      </c>
      <c r="M78" s="23">
        <f t="shared" si="2"/>
        <v>23497.5</v>
      </c>
    </row>
    <row r="79" spans="1:13" x14ac:dyDescent="0.2">
      <c r="A79" s="7">
        <f t="shared" si="3"/>
        <v>69</v>
      </c>
      <c r="B79" s="8" t="s">
        <v>117</v>
      </c>
      <c r="C79" s="9" t="s">
        <v>19</v>
      </c>
      <c r="D79" s="8" t="s">
        <v>109</v>
      </c>
      <c r="E79" s="8" t="s">
        <v>110</v>
      </c>
      <c r="F79" s="8" t="s">
        <v>23</v>
      </c>
      <c r="G79" s="23">
        <v>25000</v>
      </c>
      <c r="H79" s="23">
        <f t="shared" si="0"/>
        <v>717.5</v>
      </c>
      <c r="I79" s="23">
        <v>0</v>
      </c>
      <c r="J79" s="23">
        <f t="shared" si="4"/>
        <v>760</v>
      </c>
      <c r="K79" s="45">
        <v>25</v>
      </c>
      <c r="L79" s="45">
        <f t="shared" si="1"/>
        <v>1502.5</v>
      </c>
      <c r="M79" s="23">
        <f t="shared" si="2"/>
        <v>23497.5</v>
      </c>
    </row>
    <row r="80" spans="1:13" x14ac:dyDescent="0.2">
      <c r="A80" s="7">
        <f t="shared" si="3"/>
        <v>70</v>
      </c>
      <c r="B80" s="8" t="s">
        <v>118</v>
      </c>
      <c r="C80" s="9" t="s">
        <v>19</v>
      </c>
      <c r="D80" s="8" t="s">
        <v>109</v>
      </c>
      <c r="E80" s="8" t="s">
        <v>110</v>
      </c>
      <c r="F80" s="8" t="s">
        <v>23</v>
      </c>
      <c r="G80" s="23">
        <v>25000</v>
      </c>
      <c r="H80" s="23">
        <f t="shared" si="0"/>
        <v>717.5</v>
      </c>
      <c r="I80" s="23">
        <v>0</v>
      </c>
      <c r="J80" s="23">
        <f t="shared" si="4"/>
        <v>760</v>
      </c>
      <c r="K80" s="45">
        <v>25</v>
      </c>
      <c r="L80" s="45">
        <f t="shared" si="1"/>
        <v>1502.5</v>
      </c>
      <c r="M80" s="23">
        <f t="shared" si="2"/>
        <v>23497.5</v>
      </c>
    </row>
    <row r="81" spans="1:13" x14ac:dyDescent="0.2">
      <c r="A81" s="7">
        <f t="shared" si="3"/>
        <v>71</v>
      </c>
      <c r="B81" s="8" t="s">
        <v>119</v>
      </c>
      <c r="C81" s="9" t="s">
        <v>19</v>
      </c>
      <c r="D81" s="8" t="s">
        <v>109</v>
      </c>
      <c r="E81" s="8" t="s">
        <v>110</v>
      </c>
      <c r="F81" s="8" t="s">
        <v>23</v>
      </c>
      <c r="G81" s="23">
        <v>25000</v>
      </c>
      <c r="H81" s="23">
        <f t="shared" ref="H81:H146" si="21">G81*2.87%</f>
        <v>717.5</v>
      </c>
      <c r="I81" s="23">
        <v>0</v>
      </c>
      <c r="J81" s="23">
        <f t="shared" si="4"/>
        <v>760</v>
      </c>
      <c r="K81" s="45">
        <v>4469.13</v>
      </c>
      <c r="L81" s="45">
        <f t="shared" ref="L81:L145" si="22">SUM(H81:K81)</f>
        <v>5946.63</v>
      </c>
      <c r="M81" s="23">
        <f t="shared" ref="M81:M143" si="23">G81-L81</f>
        <v>19053.37</v>
      </c>
    </row>
    <row r="82" spans="1:13" x14ac:dyDescent="0.2">
      <c r="A82" s="7">
        <f t="shared" ref="A82:A145" si="24">A81+1</f>
        <v>72</v>
      </c>
      <c r="B82" s="8" t="s">
        <v>120</v>
      </c>
      <c r="C82" s="9" t="s">
        <v>19</v>
      </c>
      <c r="D82" s="8" t="s">
        <v>109</v>
      </c>
      <c r="E82" s="8" t="s">
        <v>110</v>
      </c>
      <c r="F82" s="8" t="s">
        <v>23</v>
      </c>
      <c r="G82" s="23">
        <v>25000</v>
      </c>
      <c r="H82" s="23">
        <f t="shared" si="21"/>
        <v>717.5</v>
      </c>
      <c r="I82" s="23">
        <v>0</v>
      </c>
      <c r="J82" s="23">
        <f t="shared" ref="J82:J147" si="25">G82*3.04%</f>
        <v>760</v>
      </c>
      <c r="K82" s="45">
        <v>25</v>
      </c>
      <c r="L82" s="45">
        <f t="shared" si="22"/>
        <v>1502.5</v>
      </c>
      <c r="M82" s="23">
        <f t="shared" si="23"/>
        <v>23497.5</v>
      </c>
    </row>
    <row r="83" spans="1:13" x14ac:dyDescent="0.2">
      <c r="A83" s="7">
        <f t="shared" si="24"/>
        <v>73</v>
      </c>
      <c r="B83" s="26" t="s">
        <v>121</v>
      </c>
      <c r="C83" s="9" t="s">
        <v>19</v>
      </c>
      <c r="D83" s="8" t="s">
        <v>109</v>
      </c>
      <c r="E83" s="8" t="s">
        <v>114</v>
      </c>
      <c r="F83" s="8" t="s">
        <v>23</v>
      </c>
      <c r="G83" s="23">
        <v>30000</v>
      </c>
      <c r="H83" s="23">
        <f t="shared" si="21"/>
        <v>861</v>
      </c>
      <c r="I83" s="23">
        <v>0</v>
      </c>
      <c r="J83" s="23">
        <f t="shared" si="25"/>
        <v>912</v>
      </c>
      <c r="K83" s="45">
        <v>25</v>
      </c>
      <c r="L83" s="45">
        <f t="shared" si="22"/>
        <v>1798</v>
      </c>
      <c r="M83" s="23">
        <f t="shared" si="23"/>
        <v>28202</v>
      </c>
    </row>
    <row r="84" spans="1:13" x14ac:dyDescent="0.2">
      <c r="A84" s="7">
        <f t="shared" si="24"/>
        <v>74</v>
      </c>
      <c r="B84" s="26" t="s">
        <v>327</v>
      </c>
      <c r="C84" s="9" t="s">
        <v>19</v>
      </c>
      <c r="D84" s="8" t="s">
        <v>109</v>
      </c>
      <c r="E84" s="8" t="s">
        <v>114</v>
      </c>
      <c r="F84" s="8" t="s">
        <v>23</v>
      </c>
      <c r="G84" s="23">
        <v>30000</v>
      </c>
      <c r="H84" s="23">
        <f t="shared" si="21"/>
        <v>861</v>
      </c>
      <c r="I84" s="23">
        <v>0</v>
      </c>
      <c r="J84" s="23">
        <f t="shared" si="25"/>
        <v>912</v>
      </c>
      <c r="K84" s="45">
        <v>25</v>
      </c>
      <c r="L84" s="45">
        <f t="shared" si="22"/>
        <v>1798</v>
      </c>
      <c r="M84" s="23">
        <f t="shared" ref="M84:M85" si="26">G84-L84</f>
        <v>28202</v>
      </c>
    </row>
    <row r="85" spans="1:13" x14ac:dyDescent="0.2">
      <c r="A85" s="7">
        <f t="shared" si="24"/>
        <v>75</v>
      </c>
      <c r="B85" s="26" t="s">
        <v>328</v>
      </c>
      <c r="C85" s="9" t="s">
        <v>19</v>
      </c>
      <c r="D85" s="8" t="s">
        <v>109</v>
      </c>
      <c r="E85" s="8" t="s">
        <v>114</v>
      </c>
      <c r="F85" s="8" t="s">
        <v>23</v>
      </c>
      <c r="G85" s="23">
        <v>30000</v>
      </c>
      <c r="H85" s="23">
        <f t="shared" si="21"/>
        <v>861</v>
      </c>
      <c r="I85" s="23">
        <v>0</v>
      </c>
      <c r="J85" s="23">
        <f t="shared" si="25"/>
        <v>912</v>
      </c>
      <c r="K85" s="45">
        <v>25</v>
      </c>
      <c r="L85" s="45">
        <f t="shared" si="22"/>
        <v>1798</v>
      </c>
      <c r="M85" s="23">
        <f t="shared" si="26"/>
        <v>28202</v>
      </c>
    </row>
    <row r="86" spans="1:13" x14ac:dyDescent="0.2">
      <c r="A86" s="7">
        <f t="shared" si="24"/>
        <v>76</v>
      </c>
      <c r="B86" s="26" t="s">
        <v>359</v>
      </c>
      <c r="C86" s="9" t="s">
        <v>19</v>
      </c>
      <c r="D86" s="8" t="s">
        <v>109</v>
      </c>
      <c r="E86" s="8" t="s">
        <v>114</v>
      </c>
      <c r="F86" s="8" t="s">
        <v>23</v>
      </c>
      <c r="G86" s="23">
        <v>25000</v>
      </c>
      <c r="H86" s="23">
        <f t="shared" ref="H86" si="27">G86*2.87%</f>
        <v>717.5</v>
      </c>
      <c r="I86" s="23">
        <v>0</v>
      </c>
      <c r="J86" s="23">
        <f t="shared" ref="J86" si="28">G86*3.04%</f>
        <v>760</v>
      </c>
      <c r="K86" s="45">
        <v>25</v>
      </c>
      <c r="L86" s="45">
        <f t="shared" ref="L86" si="29">SUM(H86:K86)</f>
        <v>1502.5</v>
      </c>
      <c r="M86" s="23">
        <f t="shared" ref="M86" si="30">G86-L86</f>
        <v>23497.5</v>
      </c>
    </row>
    <row r="87" spans="1:13" x14ac:dyDescent="0.2">
      <c r="A87" s="7">
        <f t="shared" si="24"/>
        <v>77</v>
      </c>
      <c r="B87" s="8" t="s">
        <v>122</v>
      </c>
      <c r="C87" s="9" t="s">
        <v>14</v>
      </c>
      <c r="D87" s="8" t="s">
        <v>123</v>
      </c>
      <c r="E87" s="8" t="s">
        <v>124</v>
      </c>
      <c r="F87" s="8" t="s">
        <v>23</v>
      </c>
      <c r="G87" s="23">
        <v>45000</v>
      </c>
      <c r="H87" s="23">
        <f t="shared" si="21"/>
        <v>1291.5</v>
      </c>
      <c r="I87" s="23">
        <v>945.81</v>
      </c>
      <c r="J87" s="23">
        <f t="shared" si="25"/>
        <v>1368</v>
      </c>
      <c r="K87" s="45">
        <v>12486.78</v>
      </c>
      <c r="L87" s="45">
        <f t="shared" si="22"/>
        <v>16092.09</v>
      </c>
      <c r="M87" s="23">
        <f t="shared" si="23"/>
        <v>28907.91</v>
      </c>
    </row>
    <row r="88" spans="1:13" x14ac:dyDescent="0.2">
      <c r="A88" s="7">
        <f t="shared" si="24"/>
        <v>78</v>
      </c>
      <c r="B88" s="8" t="s">
        <v>125</v>
      </c>
      <c r="C88" s="9" t="s">
        <v>19</v>
      </c>
      <c r="D88" s="8" t="s">
        <v>123</v>
      </c>
      <c r="E88" s="8" t="s">
        <v>126</v>
      </c>
      <c r="F88" s="8" t="s">
        <v>23</v>
      </c>
      <c r="G88" s="23">
        <v>25000</v>
      </c>
      <c r="H88" s="23">
        <f t="shared" si="21"/>
        <v>717.5</v>
      </c>
      <c r="I88" s="23">
        <v>0</v>
      </c>
      <c r="J88" s="23">
        <f t="shared" si="25"/>
        <v>760</v>
      </c>
      <c r="K88" s="45">
        <v>25</v>
      </c>
      <c r="L88" s="45">
        <f t="shared" si="22"/>
        <v>1502.5</v>
      </c>
      <c r="M88" s="23">
        <f t="shared" si="23"/>
        <v>23497.5</v>
      </c>
    </row>
    <row r="89" spans="1:13" x14ac:dyDescent="0.2">
      <c r="A89" s="7">
        <f t="shared" si="24"/>
        <v>79</v>
      </c>
      <c r="B89" s="8" t="s">
        <v>127</v>
      </c>
      <c r="C89" s="9" t="s">
        <v>19</v>
      </c>
      <c r="D89" s="8" t="s">
        <v>123</v>
      </c>
      <c r="E89" s="8" t="s">
        <v>128</v>
      </c>
      <c r="F89" s="8" t="s">
        <v>23</v>
      </c>
      <c r="G89" s="23">
        <v>28000</v>
      </c>
      <c r="H89" s="23">
        <f t="shared" si="21"/>
        <v>803.6</v>
      </c>
      <c r="I89" s="23">
        <v>0</v>
      </c>
      <c r="J89" s="23">
        <f t="shared" si="25"/>
        <v>851.2</v>
      </c>
      <c r="K89" s="45">
        <v>25</v>
      </c>
      <c r="L89" s="45">
        <f t="shared" si="22"/>
        <v>1679.8000000000002</v>
      </c>
      <c r="M89" s="23">
        <f t="shared" si="23"/>
        <v>26320.2</v>
      </c>
    </row>
    <row r="90" spans="1:13" x14ac:dyDescent="0.2">
      <c r="A90" s="7">
        <f t="shared" si="24"/>
        <v>80</v>
      </c>
      <c r="B90" s="8" t="s">
        <v>348</v>
      </c>
      <c r="C90" s="9" t="s">
        <v>19</v>
      </c>
      <c r="D90" s="8" t="s">
        <v>123</v>
      </c>
      <c r="E90" s="8" t="s">
        <v>128</v>
      </c>
      <c r="F90" s="8" t="s">
        <v>23</v>
      </c>
      <c r="G90" s="23">
        <v>18500</v>
      </c>
      <c r="H90" s="23">
        <f t="shared" si="21"/>
        <v>530.95000000000005</v>
      </c>
      <c r="I90" s="23">
        <v>0</v>
      </c>
      <c r="J90" s="23">
        <f t="shared" si="25"/>
        <v>562.4</v>
      </c>
      <c r="K90" s="45">
        <v>25</v>
      </c>
      <c r="L90" s="45">
        <f t="shared" si="22"/>
        <v>1118.3499999999999</v>
      </c>
      <c r="M90" s="23">
        <f t="shared" si="23"/>
        <v>17381.650000000001</v>
      </c>
    </row>
    <row r="91" spans="1:13" x14ac:dyDescent="0.2">
      <c r="A91" s="7">
        <f t="shared" si="24"/>
        <v>81</v>
      </c>
      <c r="B91" s="8" t="s">
        <v>129</v>
      </c>
      <c r="C91" s="9" t="s">
        <v>19</v>
      </c>
      <c r="D91" s="8" t="s">
        <v>130</v>
      </c>
      <c r="E91" s="8" t="s">
        <v>131</v>
      </c>
      <c r="F91" s="8" t="s">
        <v>23</v>
      </c>
      <c r="G91" s="23">
        <v>80000</v>
      </c>
      <c r="H91" s="23">
        <f t="shared" si="21"/>
        <v>2296</v>
      </c>
      <c r="I91" s="23">
        <v>7400.87</v>
      </c>
      <c r="J91" s="23">
        <f t="shared" si="25"/>
        <v>2432</v>
      </c>
      <c r="K91" s="45">
        <v>525</v>
      </c>
      <c r="L91" s="45">
        <f t="shared" si="22"/>
        <v>12653.869999999999</v>
      </c>
      <c r="M91" s="23">
        <f t="shared" si="23"/>
        <v>67346.13</v>
      </c>
    </row>
    <row r="92" spans="1:13" x14ac:dyDescent="0.2">
      <c r="A92" s="7">
        <f t="shared" si="24"/>
        <v>82</v>
      </c>
      <c r="B92" s="8" t="s">
        <v>132</v>
      </c>
      <c r="C92" s="9" t="s">
        <v>19</v>
      </c>
      <c r="D92" s="8" t="s">
        <v>130</v>
      </c>
      <c r="E92" s="8" t="s">
        <v>133</v>
      </c>
      <c r="F92" s="8" t="s">
        <v>23</v>
      </c>
      <c r="G92" s="23">
        <v>31500</v>
      </c>
      <c r="H92" s="23">
        <f t="shared" si="21"/>
        <v>904.05</v>
      </c>
      <c r="I92" s="23">
        <v>0</v>
      </c>
      <c r="J92" s="23">
        <f t="shared" si="25"/>
        <v>957.6</v>
      </c>
      <c r="K92" s="45">
        <v>25</v>
      </c>
      <c r="L92" s="45">
        <f t="shared" si="22"/>
        <v>1886.65</v>
      </c>
      <c r="M92" s="23">
        <f t="shared" si="23"/>
        <v>29613.35</v>
      </c>
    </row>
    <row r="93" spans="1:13" x14ac:dyDescent="0.2">
      <c r="A93" s="7">
        <f t="shared" si="24"/>
        <v>83</v>
      </c>
      <c r="B93" s="8" t="s">
        <v>134</v>
      </c>
      <c r="C93" s="9" t="s">
        <v>19</v>
      </c>
      <c r="D93" s="8" t="s">
        <v>130</v>
      </c>
      <c r="E93" s="8" t="s">
        <v>133</v>
      </c>
      <c r="F93" s="8" t="s">
        <v>23</v>
      </c>
      <c r="G93" s="23">
        <v>35000</v>
      </c>
      <c r="H93" s="23">
        <f t="shared" si="21"/>
        <v>1004.5</v>
      </c>
      <c r="I93" s="23">
        <v>0</v>
      </c>
      <c r="J93" s="23">
        <f t="shared" si="25"/>
        <v>1064</v>
      </c>
      <c r="K93" s="45">
        <v>25</v>
      </c>
      <c r="L93" s="45">
        <f t="shared" si="22"/>
        <v>2093.5</v>
      </c>
      <c r="M93" s="23">
        <f t="shared" si="23"/>
        <v>32906.5</v>
      </c>
    </row>
    <row r="94" spans="1:13" x14ac:dyDescent="0.2">
      <c r="A94" s="7">
        <f t="shared" si="24"/>
        <v>84</v>
      </c>
      <c r="B94" s="8" t="s">
        <v>135</v>
      </c>
      <c r="C94" s="9" t="s">
        <v>19</v>
      </c>
      <c r="D94" s="8" t="s">
        <v>130</v>
      </c>
      <c r="E94" s="8" t="s">
        <v>136</v>
      </c>
      <c r="F94" s="8" t="s">
        <v>23</v>
      </c>
      <c r="G94" s="23">
        <v>16500</v>
      </c>
      <c r="H94" s="23">
        <f t="shared" si="21"/>
        <v>473.55</v>
      </c>
      <c r="I94" s="23">
        <v>0</v>
      </c>
      <c r="J94" s="23">
        <f t="shared" si="25"/>
        <v>501.6</v>
      </c>
      <c r="K94" s="45">
        <v>25</v>
      </c>
      <c r="L94" s="45">
        <f t="shared" si="22"/>
        <v>1000.1500000000001</v>
      </c>
      <c r="M94" s="23">
        <f t="shared" si="23"/>
        <v>15499.85</v>
      </c>
    </row>
    <row r="95" spans="1:13" x14ac:dyDescent="0.2">
      <c r="A95" s="7">
        <f t="shared" si="24"/>
        <v>85</v>
      </c>
      <c r="B95" s="8" t="s">
        <v>137</v>
      </c>
      <c r="C95" s="9" t="s">
        <v>19</v>
      </c>
      <c r="D95" s="8" t="s">
        <v>130</v>
      </c>
      <c r="E95" s="8" t="s">
        <v>138</v>
      </c>
      <c r="F95" s="8" t="s">
        <v>23</v>
      </c>
      <c r="G95" s="23">
        <v>16500</v>
      </c>
      <c r="H95" s="23">
        <f t="shared" si="21"/>
        <v>473.55</v>
      </c>
      <c r="I95" s="23">
        <v>0</v>
      </c>
      <c r="J95" s="23">
        <f t="shared" si="25"/>
        <v>501.6</v>
      </c>
      <c r="K95" s="45">
        <v>25</v>
      </c>
      <c r="L95" s="45">
        <f t="shared" si="22"/>
        <v>1000.1500000000001</v>
      </c>
      <c r="M95" s="23">
        <f t="shared" si="23"/>
        <v>15499.85</v>
      </c>
    </row>
    <row r="96" spans="1:13" x14ac:dyDescent="0.2">
      <c r="A96" s="7">
        <f t="shared" si="24"/>
        <v>86</v>
      </c>
      <c r="B96" s="8" t="s">
        <v>139</v>
      </c>
      <c r="C96" s="9" t="s">
        <v>19</v>
      </c>
      <c r="D96" s="8" t="s">
        <v>130</v>
      </c>
      <c r="E96" s="8" t="s">
        <v>133</v>
      </c>
      <c r="F96" s="8" t="s">
        <v>23</v>
      </c>
      <c r="G96" s="23">
        <v>35000</v>
      </c>
      <c r="H96" s="23">
        <f t="shared" si="21"/>
        <v>1004.5</v>
      </c>
      <c r="I96" s="23">
        <v>0</v>
      </c>
      <c r="J96" s="23">
        <f t="shared" si="25"/>
        <v>1064</v>
      </c>
      <c r="K96" s="45">
        <v>2525</v>
      </c>
      <c r="L96" s="45">
        <f t="shared" si="22"/>
        <v>4593.5</v>
      </c>
      <c r="M96" s="23">
        <f t="shared" si="23"/>
        <v>30406.5</v>
      </c>
    </row>
    <row r="97" spans="1:13" x14ac:dyDescent="0.2">
      <c r="A97" s="7">
        <f t="shared" si="24"/>
        <v>87</v>
      </c>
      <c r="B97" s="8" t="s">
        <v>112</v>
      </c>
      <c r="C97" s="9" t="s">
        <v>19</v>
      </c>
      <c r="D97" s="8" t="s">
        <v>130</v>
      </c>
      <c r="E97" s="8" t="s">
        <v>136</v>
      </c>
      <c r="F97" s="8" t="s">
        <v>23</v>
      </c>
      <c r="G97" s="23">
        <v>25000</v>
      </c>
      <c r="H97" s="23">
        <f>G97*2.87%</f>
        <v>717.5</v>
      </c>
      <c r="I97" s="23">
        <v>0</v>
      </c>
      <c r="J97" s="23">
        <f>G97*3.04%</f>
        <v>760</v>
      </c>
      <c r="K97" s="45">
        <v>25</v>
      </c>
      <c r="L97" s="45">
        <f>SUM(H97:K97)</f>
        <v>1502.5</v>
      </c>
      <c r="M97" s="23">
        <f>G97-L97</f>
        <v>23497.5</v>
      </c>
    </row>
    <row r="98" spans="1:13" x14ac:dyDescent="0.2">
      <c r="A98" s="7">
        <f t="shared" si="24"/>
        <v>88</v>
      </c>
      <c r="B98" s="8" t="s">
        <v>140</v>
      </c>
      <c r="C98" s="9" t="s">
        <v>14</v>
      </c>
      <c r="D98" s="8" t="s">
        <v>141</v>
      </c>
      <c r="E98" s="8" t="s">
        <v>142</v>
      </c>
      <c r="F98" s="8" t="s">
        <v>23</v>
      </c>
      <c r="G98" s="23">
        <v>80000</v>
      </c>
      <c r="H98" s="23">
        <f t="shared" si="21"/>
        <v>2296</v>
      </c>
      <c r="I98" s="23">
        <v>7400.87</v>
      </c>
      <c r="J98" s="23">
        <f t="shared" si="25"/>
        <v>2432</v>
      </c>
      <c r="K98" s="45">
        <v>25</v>
      </c>
      <c r="L98" s="45">
        <f t="shared" si="22"/>
        <v>12153.869999999999</v>
      </c>
      <c r="M98" s="23">
        <f t="shared" si="23"/>
        <v>67846.13</v>
      </c>
    </row>
    <row r="99" spans="1:13" x14ac:dyDescent="0.2">
      <c r="A99" s="7">
        <f t="shared" si="24"/>
        <v>89</v>
      </c>
      <c r="B99" s="8" t="s">
        <v>143</v>
      </c>
      <c r="C99" s="9" t="s">
        <v>19</v>
      </c>
      <c r="D99" s="8" t="s">
        <v>141</v>
      </c>
      <c r="E99" s="8" t="s">
        <v>144</v>
      </c>
      <c r="F99" s="8" t="s">
        <v>23</v>
      </c>
      <c r="G99" s="23">
        <v>55000</v>
      </c>
      <c r="H99" s="23">
        <f t="shared" si="21"/>
        <v>1578.5</v>
      </c>
      <c r="I99" s="23">
        <v>2154.64</v>
      </c>
      <c r="J99" s="23">
        <f t="shared" si="25"/>
        <v>1672</v>
      </c>
      <c r="K99" s="45">
        <v>2725.24</v>
      </c>
      <c r="L99" s="45">
        <f t="shared" si="22"/>
        <v>8130.3799999999992</v>
      </c>
      <c r="M99" s="23">
        <f t="shared" si="23"/>
        <v>46869.62</v>
      </c>
    </row>
    <row r="100" spans="1:13" x14ac:dyDescent="0.2">
      <c r="A100" s="7">
        <f t="shared" si="24"/>
        <v>90</v>
      </c>
      <c r="B100" s="8" t="s">
        <v>145</v>
      </c>
      <c r="C100" s="9" t="s">
        <v>14</v>
      </c>
      <c r="D100" s="8" t="s">
        <v>141</v>
      </c>
      <c r="E100" s="8" t="s">
        <v>146</v>
      </c>
      <c r="F100" s="8" t="s">
        <v>23</v>
      </c>
      <c r="G100" s="23">
        <v>40000</v>
      </c>
      <c r="H100" s="23">
        <f t="shared" si="21"/>
        <v>1148</v>
      </c>
      <c r="I100" s="23">
        <v>442.65</v>
      </c>
      <c r="J100" s="23">
        <f t="shared" si="25"/>
        <v>1216</v>
      </c>
      <c r="K100" s="45">
        <v>6079.09</v>
      </c>
      <c r="L100" s="45">
        <f t="shared" si="22"/>
        <v>8885.74</v>
      </c>
      <c r="M100" s="23">
        <f t="shared" si="23"/>
        <v>31114.260000000002</v>
      </c>
    </row>
    <row r="101" spans="1:13" x14ac:dyDescent="0.2">
      <c r="A101" s="7">
        <f t="shared" si="24"/>
        <v>91</v>
      </c>
      <c r="B101" s="8" t="s">
        <v>147</v>
      </c>
      <c r="C101" s="9" t="s">
        <v>19</v>
      </c>
      <c r="D101" s="8" t="s">
        <v>141</v>
      </c>
      <c r="E101" s="8" t="s">
        <v>148</v>
      </c>
      <c r="F101" s="8" t="s">
        <v>23</v>
      </c>
      <c r="G101" s="23">
        <v>40000</v>
      </c>
      <c r="H101" s="23">
        <f t="shared" si="21"/>
        <v>1148</v>
      </c>
      <c r="I101" s="23">
        <v>0</v>
      </c>
      <c r="J101" s="23">
        <f t="shared" si="25"/>
        <v>1216</v>
      </c>
      <c r="K101" s="45">
        <v>3137.17</v>
      </c>
      <c r="L101" s="45">
        <f t="shared" si="22"/>
        <v>5501.17</v>
      </c>
      <c r="M101" s="23">
        <f t="shared" si="23"/>
        <v>34498.83</v>
      </c>
    </row>
    <row r="102" spans="1:13" x14ac:dyDescent="0.2">
      <c r="A102" s="7">
        <f t="shared" si="24"/>
        <v>92</v>
      </c>
      <c r="B102" s="8" t="s">
        <v>149</v>
      </c>
      <c r="C102" s="9" t="s">
        <v>19</v>
      </c>
      <c r="D102" s="8" t="s">
        <v>141</v>
      </c>
      <c r="E102" s="8" t="s">
        <v>148</v>
      </c>
      <c r="F102" s="8" t="s">
        <v>23</v>
      </c>
      <c r="G102" s="23">
        <v>40000</v>
      </c>
      <c r="H102" s="23">
        <f t="shared" si="21"/>
        <v>1148</v>
      </c>
      <c r="I102" s="23">
        <v>0</v>
      </c>
      <c r="J102" s="23">
        <f t="shared" si="25"/>
        <v>1216</v>
      </c>
      <c r="K102" s="45">
        <v>2508.44</v>
      </c>
      <c r="L102" s="45">
        <f t="shared" si="22"/>
        <v>4872.4400000000005</v>
      </c>
      <c r="M102" s="23">
        <f t="shared" si="23"/>
        <v>35127.56</v>
      </c>
    </row>
    <row r="103" spans="1:13" x14ac:dyDescent="0.2">
      <c r="A103" s="7">
        <f t="shared" si="24"/>
        <v>93</v>
      </c>
      <c r="B103" s="8" t="s">
        <v>150</v>
      </c>
      <c r="C103" s="9" t="s">
        <v>14</v>
      </c>
      <c r="D103" s="8" t="s">
        <v>141</v>
      </c>
      <c r="E103" s="8" t="s">
        <v>148</v>
      </c>
      <c r="F103" s="8" t="s">
        <v>23</v>
      </c>
      <c r="G103" s="23">
        <v>50000</v>
      </c>
      <c r="H103" s="23">
        <f t="shared" si="21"/>
        <v>1435</v>
      </c>
      <c r="I103" s="23">
        <v>1854</v>
      </c>
      <c r="J103" s="23">
        <f t="shared" si="25"/>
        <v>1520</v>
      </c>
      <c r="K103" s="45">
        <v>5785.97</v>
      </c>
      <c r="L103" s="45">
        <f t="shared" si="22"/>
        <v>10594.970000000001</v>
      </c>
      <c r="M103" s="23">
        <f t="shared" si="23"/>
        <v>39405.03</v>
      </c>
    </row>
    <row r="104" spans="1:13" x14ac:dyDescent="0.2">
      <c r="A104" s="7">
        <f t="shared" si="24"/>
        <v>94</v>
      </c>
      <c r="B104" s="8" t="s">
        <v>151</v>
      </c>
      <c r="C104" s="9" t="s">
        <v>14</v>
      </c>
      <c r="D104" s="8" t="s">
        <v>141</v>
      </c>
      <c r="E104" s="8" t="s">
        <v>152</v>
      </c>
      <c r="F104" s="8" t="s">
        <v>23</v>
      </c>
      <c r="G104" s="23">
        <v>35000</v>
      </c>
      <c r="H104" s="23">
        <f t="shared" si="21"/>
        <v>1004.5</v>
      </c>
      <c r="I104" s="23">
        <v>0</v>
      </c>
      <c r="J104" s="23">
        <f t="shared" si="25"/>
        <v>1064</v>
      </c>
      <c r="K104" s="45">
        <v>525</v>
      </c>
      <c r="L104" s="45">
        <f t="shared" si="22"/>
        <v>2593.5</v>
      </c>
      <c r="M104" s="23">
        <f t="shared" si="23"/>
        <v>32406.5</v>
      </c>
    </row>
    <row r="105" spans="1:13" x14ac:dyDescent="0.2">
      <c r="A105" s="7">
        <f t="shared" si="24"/>
        <v>95</v>
      </c>
      <c r="B105" s="8" t="s">
        <v>153</v>
      </c>
      <c r="C105" s="9" t="s">
        <v>19</v>
      </c>
      <c r="D105" s="8" t="s">
        <v>154</v>
      </c>
      <c r="E105" s="8" t="s">
        <v>155</v>
      </c>
      <c r="F105" s="8" t="s">
        <v>23</v>
      </c>
      <c r="G105" s="23">
        <v>95000</v>
      </c>
      <c r="H105" s="23">
        <f t="shared" si="21"/>
        <v>2726.5</v>
      </c>
      <c r="I105" s="23">
        <v>10929.24</v>
      </c>
      <c r="J105" s="23">
        <f t="shared" si="25"/>
        <v>2888</v>
      </c>
      <c r="K105" s="23">
        <v>25</v>
      </c>
      <c r="L105" s="23">
        <f t="shared" si="22"/>
        <v>16568.739999999998</v>
      </c>
      <c r="M105" s="23">
        <f t="shared" si="23"/>
        <v>78431.260000000009</v>
      </c>
    </row>
    <row r="106" spans="1:13" x14ac:dyDescent="0.2">
      <c r="A106" s="7">
        <f t="shared" si="24"/>
        <v>96</v>
      </c>
      <c r="B106" s="8" t="s">
        <v>156</v>
      </c>
      <c r="C106" s="9" t="s">
        <v>19</v>
      </c>
      <c r="D106" s="8" t="s">
        <v>154</v>
      </c>
      <c r="E106" s="8" t="s">
        <v>157</v>
      </c>
      <c r="F106" s="8" t="s">
        <v>23</v>
      </c>
      <c r="G106" s="23">
        <v>45000</v>
      </c>
      <c r="H106" s="23">
        <f t="shared" si="21"/>
        <v>1291.5</v>
      </c>
      <c r="I106" s="23">
        <v>1148.33</v>
      </c>
      <c r="J106" s="23">
        <f t="shared" si="25"/>
        <v>1368</v>
      </c>
      <c r="K106" s="23">
        <v>25</v>
      </c>
      <c r="L106" s="23">
        <f t="shared" si="22"/>
        <v>3832.83</v>
      </c>
      <c r="M106" s="23">
        <f t="shared" si="23"/>
        <v>41167.17</v>
      </c>
    </row>
    <row r="107" spans="1:13" x14ac:dyDescent="0.2">
      <c r="A107" s="7">
        <f t="shared" si="24"/>
        <v>97</v>
      </c>
      <c r="B107" s="8" t="s">
        <v>158</v>
      </c>
      <c r="C107" s="9" t="s">
        <v>14</v>
      </c>
      <c r="D107" s="8" t="s">
        <v>154</v>
      </c>
      <c r="E107" s="8" t="s">
        <v>159</v>
      </c>
      <c r="F107" s="8" t="s">
        <v>23</v>
      </c>
      <c r="G107" s="23">
        <v>40000</v>
      </c>
      <c r="H107" s="23">
        <f t="shared" si="21"/>
        <v>1148</v>
      </c>
      <c r="I107" s="23">
        <v>442.65</v>
      </c>
      <c r="J107" s="23">
        <f t="shared" si="25"/>
        <v>1216</v>
      </c>
      <c r="K107" s="23">
        <v>9744.57</v>
      </c>
      <c r="L107" s="23">
        <f t="shared" si="22"/>
        <v>12551.22</v>
      </c>
      <c r="M107" s="23">
        <f t="shared" si="23"/>
        <v>27448.78</v>
      </c>
    </row>
    <row r="108" spans="1:13" x14ac:dyDescent="0.2">
      <c r="A108" s="7">
        <f t="shared" si="24"/>
        <v>98</v>
      </c>
      <c r="B108" s="8" t="s">
        <v>160</v>
      </c>
      <c r="C108" s="9" t="s">
        <v>19</v>
      </c>
      <c r="D108" s="8" t="s">
        <v>154</v>
      </c>
      <c r="E108" s="8" t="s">
        <v>161</v>
      </c>
      <c r="F108" s="8" t="s">
        <v>23</v>
      </c>
      <c r="G108" s="23">
        <v>31500</v>
      </c>
      <c r="H108" s="23">
        <f t="shared" si="21"/>
        <v>904.05</v>
      </c>
      <c r="I108" s="23">
        <v>0</v>
      </c>
      <c r="J108" s="23">
        <f t="shared" si="25"/>
        <v>957.6</v>
      </c>
      <c r="K108" s="23">
        <v>6904.67</v>
      </c>
      <c r="L108" s="23">
        <f t="shared" si="22"/>
        <v>8766.32</v>
      </c>
      <c r="M108" s="23">
        <f t="shared" si="23"/>
        <v>22733.68</v>
      </c>
    </row>
    <row r="109" spans="1:13" x14ac:dyDescent="0.2">
      <c r="A109" s="7">
        <f t="shared" si="24"/>
        <v>99</v>
      </c>
      <c r="B109" s="8" t="s">
        <v>162</v>
      </c>
      <c r="C109" s="9" t="s">
        <v>14</v>
      </c>
      <c r="D109" s="8" t="s">
        <v>163</v>
      </c>
      <c r="E109" s="8" t="s">
        <v>25</v>
      </c>
      <c r="F109" s="8" t="s">
        <v>23</v>
      </c>
      <c r="G109" s="23">
        <v>31500</v>
      </c>
      <c r="H109" s="23">
        <f t="shared" si="21"/>
        <v>904.05</v>
      </c>
      <c r="I109" s="23">
        <v>0</v>
      </c>
      <c r="J109" s="23">
        <f t="shared" si="25"/>
        <v>957.6</v>
      </c>
      <c r="K109" s="23">
        <v>25</v>
      </c>
      <c r="L109" s="23">
        <f t="shared" si="22"/>
        <v>1886.65</v>
      </c>
      <c r="M109" s="23">
        <f t="shared" si="23"/>
        <v>29613.35</v>
      </c>
    </row>
    <row r="110" spans="1:13" x14ac:dyDescent="0.2">
      <c r="A110" s="7">
        <f t="shared" si="24"/>
        <v>100</v>
      </c>
      <c r="B110" s="8" t="s">
        <v>164</v>
      </c>
      <c r="C110" s="9" t="s">
        <v>19</v>
      </c>
      <c r="D110" s="8" t="s">
        <v>165</v>
      </c>
      <c r="E110" s="8" t="s">
        <v>166</v>
      </c>
      <c r="F110" s="8" t="s">
        <v>23</v>
      </c>
      <c r="G110" s="23">
        <v>80000</v>
      </c>
      <c r="H110" s="23">
        <f t="shared" si="21"/>
        <v>2296</v>
      </c>
      <c r="I110" s="23">
        <v>7063.34</v>
      </c>
      <c r="J110" s="23">
        <f t="shared" si="25"/>
        <v>2432</v>
      </c>
      <c r="K110" s="23">
        <v>1375.12</v>
      </c>
      <c r="L110" s="23">
        <f t="shared" si="22"/>
        <v>13166.46</v>
      </c>
      <c r="M110" s="23">
        <f t="shared" si="23"/>
        <v>66833.540000000008</v>
      </c>
    </row>
    <row r="111" spans="1:13" x14ac:dyDescent="0.2">
      <c r="A111" s="7">
        <f t="shared" si="24"/>
        <v>101</v>
      </c>
      <c r="B111" s="8" t="s">
        <v>167</v>
      </c>
      <c r="C111" s="9" t="s">
        <v>19</v>
      </c>
      <c r="D111" s="8" t="s">
        <v>168</v>
      </c>
      <c r="E111" s="8" t="s">
        <v>169</v>
      </c>
      <c r="F111" s="8" t="s">
        <v>23</v>
      </c>
      <c r="G111" s="23">
        <v>80000</v>
      </c>
      <c r="H111" s="23">
        <f t="shared" si="21"/>
        <v>2296</v>
      </c>
      <c r="I111" s="23">
        <v>7400.87</v>
      </c>
      <c r="J111" s="23">
        <f t="shared" si="25"/>
        <v>2432</v>
      </c>
      <c r="K111" s="23">
        <v>25</v>
      </c>
      <c r="L111" s="23">
        <f t="shared" si="22"/>
        <v>12153.869999999999</v>
      </c>
      <c r="M111" s="23">
        <f t="shared" si="23"/>
        <v>67846.13</v>
      </c>
    </row>
    <row r="112" spans="1:13" x14ac:dyDescent="0.2">
      <c r="A112" s="7">
        <f t="shared" si="24"/>
        <v>102</v>
      </c>
      <c r="B112" s="8" t="s">
        <v>170</v>
      </c>
      <c r="C112" s="9" t="s">
        <v>19</v>
      </c>
      <c r="D112" s="8" t="s">
        <v>168</v>
      </c>
      <c r="E112" s="8" t="s">
        <v>171</v>
      </c>
      <c r="F112" s="8" t="s">
        <v>23</v>
      </c>
      <c r="G112" s="23">
        <v>65000</v>
      </c>
      <c r="H112" s="23">
        <f t="shared" si="21"/>
        <v>1865.5</v>
      </c>
      <c r="I112" s="23">
        <v>4427.58</v>
      </c>
      <c r="J112" s="23">
        <f t="shared" si="25"/>
        <v>1976</v>
      </c>
      <c r="K112" s="23">
        <v>25</v>
      </c>
      <c r="L112" s="23">
        <f t="shared" si="22"/>
        <v>8294.08</v>
      </c>
      <c r="M112" s="23">
        <f t="shared" si="23"/>
        <v>56705.919999999998</v>
      </c>
    </row>
    <row r="113" spans="1:13" x14ac:dyDescent="0.2">
      <c r="A113" s="7">
        <f t="shared" si="24"/>
        <v>103</v>
      </c>
      <c r="B113" s="8" t="s">
        <v>172</v>
      </c>
      <c r="C113" s="9" t="s">
        <v>19</v>
      </c>
      <c r="D113" s="8" t="s">
        <v>168</v>
      </c>
      <c r="E113" s="8" t="s">
        <v>173</v>
      </c>
      <c r="F113" s="8" t="s">
        <v>23</v>
      </c>
      <c r="G113" s="23">
        <v>65000</v>
      </c>
      <c r="H113" s="23">
        <f t="shared" si="21"/>
        <v>1865.5</v>
      </c>
      <c r="I113" s="23">
        <v>4427.58</v>
      </c>
      <c r="J113" s="23">
        <f t="shared" si="25"/>
        <v>1976</v>
      </c>
      <c r="K113" s="23">
        <v>25</v>
      </c>
      <c r="L113" s="23">
        <f t="shared" si="22"/>
        <v>8294.08</v>
      </c>
      <c r="M113" s="23">
        <f t="shared" si="23"/>
        <v>56705.919999999998</v>
      </c>
    </row>
    <row r="114" spans="1:13" x14ac:dyDescent="0.2">
      <c r="A114" s="7">
        <f t="shared" si="24"/>
        <v>104</v>
      </c>
      <c r="B114" s="8" t="s">
        <v>174</v>
      </c>
      <c r="C114" s="9" t="s">
        <v>19</v>
      </c>
      <c r="D114" s="8" t="s">
        <v>168</v>
      </c>
      <c r="E114" s="8" t="s">
        <v>176</v>
      </c>
      <c r="F114" s="8" t="s">
        <v>23</v>
      </c>
      <c r="G114" s="23">
        <v>40000</v>
      </c>
      <c r="H114" s="23">
        <f t="shared" si="21"/>
        <v>1148</v>
      </c>
      <c r="I114" s="23">
        <v>0</v>
      </c>
      <c r="J114" s="23">
        <f t="shared" si="25"/>
        <v>1216</v>
      </c>
      <c r="K114" s="23">
        <v>25</v>
      </c>
      <c r="L114" s="23">
        <f t="shared" si="22"/>
        <v>2389</v>
      </c>
      <c r="M114" s="23">
        <f t="shared" si="23"/>
        <v>37611</v>
      </c>
    </row>
    <row r="115" spans="1:13" x14ac:dyDescent="0.2">
      <c r="A115" s="7">
        <f t="shared" si="24"/>
        <v>105</v>
      </c>
      <c r="B115" s="8" t="s">
        <v>175</v>
      </c>
      <c r="C115" s="9" t="s">
        <v>19</v>
      </c>
      <c r="D115" s="8" t="s">
        <v>168</v>
      </c>
      <c r="E115" s="8" t="s">
        <v>176</v>
      </c>
      <c r="F115" s="8" t="s">
        <v>23</v>
      </c>
      <c r="G115" s="23">
        <v>40000</v>
      </c>
      <c r="H115" s="23">
        <f t="shared" si="21"/>
        <v>1148</v>
      </c>
      <c r="I115" s="23">
        <v>0</v>
      </c>
      <c r="J115" s="23">
        <f t="shared" si="25"/>
        <v>1216</v>
      </c>
      <c r="K115" s="23">
        <v>25</v>
      </c>
      <c r="L115" s="23">
        <f t="shared" si="22"/>
        <v>2389</v>
      </c>
      <c r="M115" s="23">
        <f t="shared" si="23"/>
        <v>37611</v>
      </c>
    </row>
    <row r="116" spans="1:13" x14ac:dyDescent="0.2">
      <c r="A116" s="7">
        <f t="shared" si="24"/>
        <v>106</v>
      </c>
      <c r="B116" s="8" t="s">
        <v>177</v>
      </c>
      <c r="C116" s="9" t="s">
        <v>19</v>
      </c>
      <c r="D116" s="8" t="s">
        <v>168</v>
      </c>
      <c r="E116" s="8" t="s">
        <v>176</v>
      </c>
      <c r="F116" s="8" t="s">
        <v>23</v>
      </c>
      <c r="G116" s="23">
        <v>40000</v>
      </c>
      <c r="H116" s="23">
        <f t="shared" si="21"/>
        <v>1148</v>
      </c>
      <c r="I116" s="23">
        <v>0</v>
      </c>
      <c r="J116" s="23">
        <f t="shared" si="25"/>
        <v>1216</v>
      </c>
      <c r="K116" s="23">
        <v>25</v>
      </c>
      <c r="L116" s="23">
        <f t="shared" si="22"/>
        <v>2389</v>
      </c>
      <c r="M116" s="23">
        <f t="shared" si="23"/>
        <v>37611</v>
      </c>
    </row>
    <row r="117" spans="1:13" x14ac:dyDescent="0.2">
      <c r="A117" s="7">
        <f t="shared" si="24"/>
        <v>107</v>
      </c>
      <c r="B117" s="8" t="s">
        <v>178</v>
      </c>
      <c r="C117" s="9" t="s">
        <v>19</v>
      </c>
      <c r="D117" s="8" t="s">
        <v>168</v>
      </c>
      <c r="E117" s="8" t="s">
        <v>176</v>
      </c>
      <c r="F117" s="8" t="s">
        <v>23</v>
      </c>
      <c r="G117" s="23">
        <v>40000</v>
      </c>
      <c r="H117" s="23">
        <f t="shared" si="21"/>
        <v>1148</v>
      </c>
      <c r="I117" s="23">
        <v>442.65</v>
      </c>
      <c r="J117" s="23">
        <f t="shared" si="25"/>
        <v>1216</v>
      </c>
      <c r="K117" s="23">
        <v>14752.02</v>
      </c>
      <c r="L117" s="23">
        <f t="shared" si="22"/>
        <v>17558.670000000002</v>
      </c>
      <c r="M117" s="23">
        <f t="shared" si="23"/>
        <v>22441.329999999998</v>
      </c>
    </row>
    <row r="118" spans="1:13" x14ac:dyDescent="0.2">
      <c r="A118" s="7">
        <f t="shared" si="24"/>
        <v>108</v>
      </c>
      <c r="B118" s="8" t="s">
        <v>179</v>
      </c>
      <c r="C118" s="9" t="s">
        <v>19</v>
      </c>
      <c r="D118" s="8" t="s">
        <v>168</v>
      </c>
      <c r="E118" s="8" t="s">
        <v>176</v>
      </c>
      <c r="F118" s="8" t="s">
        <v>23</v>
      </c>
      <c r="G118" s="23">
        <v>40000</v>
      </c>
      <c r="H118" s="23">
        <f t="shared" si="21"/>
        <v>1148</v>
      </c>
      <c r="I118" s="23">
        <v>0</v>
      </c>
      <c r="J118" s="23">
        <f t="shared" si="25"/>
        <v>1216</v>
      </c>
      <c r="K118" s="23">
        <v>25</v>
      </c>
      <c r="L118" s="23">
        <f t="shared" si="22"/>
        <v>2389</v>
      </c>
      <c r="M118" s="23">
        <f t="shared" si="23"/>
        <v>37611</v>
      </c>
    </row>
    <row r="119" spans="1:13" s="10" customFormat="1" x14ac:dyDescent="0.2">
      <c r="A119" s="7">
        <f t="shared" si="24"/>
        <v>109</v>
      </c>
      <c r="B119" s="8" t="s">
        <v>182</v>
      </c>
      <c r="C119" s="9" t="s">
        <v>14</v>
      </c>
      <c r="D119" s="8" t="s">
        <v>181</v>
      </c>
      <c r="E119" s="8" t="s">
        <v>183</v>
      </c>
      <c r="F119" s="8" t="s">
        <v>23</v>
      </c>
      <c r="G119" s="23">
        <v>60000</v>
      </c>
      <c r="H119" s="23">
        <f t="shared" si="21"/>
        <v>1722</v>
      </c>
      <c r="I119" s="23">
        <v>3486.68</v>
      </c>
      <c r="J119" s="23">
        <f t="shared" si="25"/>
        <v>1824</v>
      </c>
      <c r="K119" s="23">
        <v>1025</v>
      </c>
      <c r="L119" s="23">
        <f t="shared" si="22"/>
        <v>8057.68</v>
      </c>
      <c r="M119" s="23">
        <f t="shared" si="23"/>
        <v>51942.32</v>
      </c>
    </row>
    <row r="120" spans="1:13" x14ac:dyDescent="0.2">
      <c r="A120" s="7">
        <f t="shared" si="24"/>
        <v>110</v>
      </c>
      <c r="B120" s="8" t="s">
        <v>184</v>
      </c>
      <c r="C120" s="9" t="s">
        <v>14</v>
      </c>
      <c r="D120" s="8" t="s">
        <v>181</v>
      </c>
      <c r="E120" s="8" t="s">
        <v>185</v>
      </c>
      <c r="F120" s="8" t="s">
        <v>23</v>
      </c>
      <c r="G120" s="23">
        <v>50000</v>
      </c>
      <c r="H120" s="23">
        <f t="shared" si="21"/>
        <v>1435</v>
      </c>
      <c r="I120" s="23">
        <v>1854</v>
      </c>
      <c r="J120" s="23">
        <f t="shared" si="25"/>
        <v>1520</v>
      </c>
      <c r="K120" s="23">
        <v>25</v>
      </c>
      <c r="L120" s="23">
        <f t="shared" si="22"/>
        <v>4834</v>
      </c>
      <c r="M120" s="23">
        <f t="shared" si="23"/>
        <v>45166</v>
      </c>
    </row>
    <row r="121" spans="1:13" x14ac:dyDescent="0.2">
      <c r="A121" s="7">
        <f t="shared" si="24"/>
        <v>111</v>
      </c>
      <c r="B121" s="8" t="s">
        <v>186</v>
      </c>
      <c r="C121" s="9" t="s">
        <v>14</v>
      </c>
      <c r="D121" s="8" t="s">
        <v>181</v>
      </c>
      <c r="E121" s="8" t="s">
        <v>187</v>
      </c>
      <c r="F121" s="8" t="s">
        <v>23</v>
      </c>
      <c r="G121" s="23">
        <v>21735</v>
      </c>
      <c r="H121" s="23">
        <f t="shared" si="21"/>
        <v>623.79449999999997</v>
      </c>
      <c r="I121" s="23">
        <v>0</v>
      </c>
      <c r="J121" s="23">
        <f t="shared" si="25"/>
        <v>660.74400000000003</v>
      </c>
      <c r="K121" s="23">
        <v>25</v>
      </c>
      <c r="L121" s="23">
        <f t="shared" si="22"/>
        <v>1309.5385000000001</v>
      </c>
      <c r="M121" s="23">
        <f t="shared" si="23"/>
        <v>20425.461500000001</v>
      </c>
    </row>
    <row r="122" spans="1:13" x14ac:dyDescent="0.2">
      <c r="A122" s="7">
        <f t="shared" si="24"/>
        <v>112</v>
      </c>
      <c r="B122" s="8" t="s">
        <v>188</v>
      </c>
      <c r="C122" s="9" t="s">
        <v>14</v>
      </c>
      <c r="D122" s="8" t="s">
        <v>181</v>
      </c>
      <c r="E122" s="8" t="s">
        <v>187</v>
      </c>
      <c r="F122" s="8" t="s">
        <v>23</v>
      </c>
      <c r="G122" s="23">
        <v>21735</v>
      </c>
      <c r="H122" s="23">
        <f t="shared" si="21"/>
        <v>623.79449999999997</v>
      </c>
      <c r="I122" s="23">
        <v>0</v>
      </c>
      <c r="J122" s="23">
        <f t="shared" si="25"/>
        <v>660.74400000000003</v>
      </c>
      <c r="K122" s="23">
        <v>25</v>
      </c>
      <c r="L122" s="23">
        <f t="shared" si="22"/>
        <v>1309.5385000000001</v>
      </c>
      <c r="M122" s="23">
        <f t="shared" si="23"/>
        <v>20425.461500000001</v>
      </c>
    </row>
    <row r="123" spans="1:13" x14ac:dyDescent="0.2">
      <c r="A123" s="7">
        <f t="shared" si="24"/>
        <v>113</v>
      </c>
      <c r="B123" s="8" t="s">
        <v>189</v>
      </c>
      <c r="C123" s="9" t="s">
        <v>14</v>
      </c>
      <c r="D123" s="8" t="s">
        <v>181</v>
      </c>
      <c r="E123" s="8" t="s">
        <v>187</v>
      </c>
      <c r="F123" s="8" t="s">
        <v>23</v>
      </c>
      <c r="G123" s="23">
        <v>21735</v>
      </c>
      <c r="H123" s="23">
        <f t="shared" si="21"/>
        <v>623.79449999999997</v>
      </c>
      <c r="I123" s="23">
        <v>0</v>
      </c>
      <c r="J123" s="23">
        <f t="shared" si="25"/>
        <v>660.74400000000003</v>
      </c>
      <c r="K123" s="23">
        <v>25</v>
      </c>
      <c r="L123" s="23">
        <f t="shared" si="22"/>
        <v>1309.5385000000001</v>
      </c>
      <c r="M123" s="23">
        <f t="shared" si="23"/>
        <v>20425.461500000001</v>
      </c>
    </row>
    <row r="124" spans="1:13" x14ac:dyDescent="0.2">
      <c r="A124" s="7">
        <f t="shared" si="24"/>
        <v>114</v>
      </c>
      <c r="B124" s="8" t="s">
        <v>190</v>
      </c>
      <c r="C124" s="9" t="s">
        <v>14</v>
      </c>
      <c r="D124" s="8" t="s">
        <v>181</v>
      </c>
      <c r="E124" s="8" t="s">
        <v>187</v>
      </c>
      <c r="F124" s="8" t="s">
        <v>23</v>
      </c>
      <c r="G124" s="23">
        <v>21735</v>
      </c>
      <c r="H124" s="23">
        <f t="shared" si="21"/>
        <v>623.79449999999997</v>
      </c>
      <c r="I124" s="23">
        <v>0</v>
      </c>
      <c r="J124" s="23">
        <f t="shared" si="25"/>
        <v>660.74400000000003</v>
      </c>
      <c r="K124" s="23">
        <v>25</v>
      </c>
      <c r="L124" s="23">
        <f t="shared" si="22"/>
        <v>1309.5385000000001</v>
      </c>
      <c r="M124" s="23">
        <f t="shared" si="23"/>
        <v>20425.461500000001</v>
      </c>
    </row>
    <row r="125" spans="1:13" x14ac:dyDescent="0.2">
      <c r="A125" s="7">
        <f t="shared" si="24"/>
        <v>115</v>
      </c>
      <c r="B125" s="8" t="s">
        <v>191</v>
      </c>
      <c r="C125" s="9" t="s">
        <v>14</v>
      </c>
      <c r="D125" s="8" t="s">
        <v>181</v>
      </c>
      <c r="E125" s="8" t="s">
        <v>187</v>
      </c>
      <c r="F125" s="8" t="s">
        <v>23</v>
      </c>
      <c r="G125" s="23">
        <v>21735</v>
      </c>
      <c r="H125" s="23">
        <f t="shared" si="21"/>
        <v>623.79449999999997</v>
      </c>
      <c r="I125" s="23">
        <v>0</v>
      </c>
      <c r="J125" s="23">
        <f t="shared" si="25"/>
        <v>660.74400000000003</v>
      </c>
      <c r="K125" s="23">
        <v>25</v>
      </c>
      <c r="L125" s="23">
        <f t="shared" si="22"/>
        <v>1309.5385000000001</v>
      </c>
      <c r="M125" s="23">
        <f t="shared" si="23"/>
        <v>20425.461500000001</v>
      </c>
    </row>
    <row r="126" spans="1:13" x14ac:dyDescent="0.2">
      <c r="A126" s="7">
        <f t="shared" si="24"/>
        <v>116</v>
      </c>
      <c r="B126" s="8" t="s">
        <v>192</v>
      </c>
      <c r="C126" s="9" t="s">
        <v>14</v>
      </c>
      <c r="D126" s="8" t="s">
        <v>181</v>
      </c>
      <c r="E126" s="8" t="s">
        <v>187</v>
      </c>
      <c r="F126" s="8" t="s">
        <v>23</v>
      </c>
      <c r="G126" s="23">
        <v>21735</v>
      </c>
      <c r="H126" s="23">
        <f t="shared" si="21"/>
        <v>623.79449999999997</v>
      </c>
      <c r="I126" s="23">
        <v>0</v>
      </c>
      <c r="J126" s="23">
        <f t="shared" si="25"/>
        <v>660.74400000000003</v>
      </c>
      <c r="K126" s="23">
        <v>25</v>
      </c>
      <c r="L126" s="23">
        <f t="shared" si="22"/>
        <v>1309.5385000000001</v>
      </c>
      <c r="M126" s="23">
        <f t="shared" si="23"/>
        <v>20425.461500000001</v>
      </c>
    </row>
    <row r="127" spans="1:13" x14ac:dyDescent="0.2">
      <c r="A127" s="7">
        <f t="shared" si="24"/>
        <v>117</v>
      </c>
      <c r="B127" s="8" t="s">
        <v>193</v>
      </c>
      <c r="C127" s="9" t="s">
        <v>14</v>
      </c>
      <c r="D127" s="8" t="s">
        <v>181</v>
      </c>
      <c r="E127" s="8" t="s">
        <v>187</v>
      </c>
      <c r="F127" s="8" t="s">
        <v>23</v>
      </c>
      <c r="G127" s="23">
        <v>21735</v>
      </c>
      <c r="H127" s="23">
        <f t="shared" si="21"/>
        <v>623.79449999999997</v>
      </c>
      <c r="I127" s="23">
        <v>0</v>
      </c>
      <c r="J127" s="23">
        <f t="shared" si="25"/>
        <v>660.74400000000003</v>
      </c>
      <c r="K127" s="23">
        <v>25</v>
      </c>
      <c r="L127" s="23">
        <f t="shared" si="22"/>
        <v>1309.5385000000001</v>
      </c>
      <c r="M127" s="23">
        <f t="shared" si="23"/>
        <v>20425.461500000001</v>
      </c>
    </row>
    <row r="128" spans="1:13" x14ac:dyDescent="0.2">
      <c r="A128" s="7">
        <f t="shared" si="24"/>
        <v>118</v>
      </c>
      <c r="B128" s="8" t="s">
        <v>194</v>
      </c>
      <c r="C128" s="9" t="s">
        <v>14</v>
      </c>
      <c r="D128" s="8" t="s">
        <v>181</v>
      </c>
      <c r="E128" s="8" t="s">
        <v>187</v>
      </c>
      <c r="F128" s="8" t="s">
        <v>23</v>
      </c>
      <c r="G128" s="23">
        <v>21735</v>
      </c>
      <c r="H128" s="23">
        <f t="shared" si="21"/>
        <v>623.79449999999997</v>
      </c>
      <c r="I128" s="23">
        <v>0</v>
      </c>
      <c r="J128" s="23">
        <f t="shared" si="25"/>
        <v>660.74400000000003</v>
      </c>
      <c r="K128" s="23">
        <v>25</v>
      </c>
      <c r="L128" s="23">
        <f t="shared" si="22"/>
        <v>1309.5385000000001</v>
      </c>
      <c r="M128" s="23">
        <f t="shared" si="23"/>
        <v>20425.461500000001</v>
      </c>
    </row>
    <row r="129" spans="1:13" x14ac:dyDescent="0.2">
      <c r="A129" s="7">
        <f t="shared" si="24"/>
        <v>119</v>
      </c>
      <c r="B129" s="8" t="s">
        <v>195</v>
      </c>
      <c r="C129" s="9" t="s">
        <v>14</v>
      </c>
      <c r="D129" s="8" t="s">
        <v>181</v>
      </c>
      <c r="E129" s="8" t="s">
        <v>196</v>
      </c>
      <c r="F129" s="8" t="s">
        <v>23</v>
      </c>
      <c r="G129" s="23">
        <v>55000</v>
      </c>
      <c r="H129" s="23">
        <f t="shared" si="21"/>
        <v>1578.5</v>
      </c>
      <c r="I129" s="23">
        <v>2559.6799999999998</v>
      </c>
      <c r="J129" s="23">
        <f t="shared" si="25"/>
        <v>1672</v>
      </c>
      <c r="K129" s="23">
        <v>6366.4</v>
      </c>
      <c r="L129" s="23">
        <f t="shared" si="22"/>
        <v>12176.58</v>
      </c>
      <c r="M129" s="23">
        <f t="shared" si="23"/>
        <v>42823.42</v>
      </c>
    </row>
    <row r="130" spans="1:13" x14ac:dyDescent="0.2">
      <c r="A130" s="7">
        <f t="shared" si="24"/>
        <v>120</v>
      </c>
      <c r="B130" s="8" t="s">
        <v>197</v>
      </c>
      <c r="C130" s="9" t="s">
        <v>14</v>
      </c>
      <c r="D130" s="8" t="s">
        <v>181</v>
      </c>
      <c r="E130" s="8" t="s">
        <v>196</v>
      </c>
      <c r="F130" s="8" t="s">
        <v>23</v>
      </c>
      <c r="G130" s="23">
        <v>50000</v>
      </c>
      <c r="H130" s="23">
        <f t="shared" si="21"/>
        <v>1435</v>
      </c>
      <c r="I130" s="23">
        <v>1854</v>
      </c>
      <c r="J130" s="23">
        <f t="shared" si="25"/>
        <v>1520</v>
      </c>
      <c r="K130" s="23">
        <v>25</v>
      </c>
      <c r="L130" s="23">
        <f t="shared" si="22"/>
        <v>4834</v>
      </c>
      <c r="M130" s="23">
        <f t="shared" si="23"/>
        <v>45166</v>
      </c>
    </row>
    <row r="131" spans="1:13" x14ac:dyDescent="0.2">
      <c r="A131" s="7">
        <f t="shared" si="24"/>
        <v>121</v>
      </c>
      <c r="B131" s="8" t="s">
        <v>198</v>
      </c>
      <c r="C131" s="9" t="s">
        <v>14</v>
      </c>
      <c r="D131" s="8" t="s">
        <v>181</v>
      </c>
      <c r="E131" s="8" t="s">
        <v>196</v>
      </c>
      <c r="F131" s="8" t="s">
        <v>23</v>
      </c>
      <c r="G131" s="23">
        <v>45000</v>
      </c>
      <c r="H131" s="23">
        <f t="shared" si="21"/>
        <v>1291.5</v>
      </c>
      <c r="I131" s="23">
        <v>925.2</v>
      </c>
      <c r="J131" s="23">
        <f t="shared" si="25"/>
        <v>1368</v>
      </c>
      <c r="K131" s="23">
        <v>25</v>
      </c>
      <c r="L131" s="23">
        <f t="shared" si="22"/>
        <v>3609.7</v>
      </c>
      <c r="M131" s="23">
        <f t="shared" si="23"/>
        <v>41390.300000000003</v>
      </c>
    </row>
    <row r="132" spans="1:13" x14ac:dyDescent="0.2">
      <c r="A132" s="7">
        <f t="shared" si="24"/>
        <v>122</v>
      </c>
      <c r="B132" s="8" t="s">
        <v>199</v>
      </c>
      <c r="C132" s="9" t="s">
        <v>14</v>
      </c>
      <c r="D132" s="8" t="s">
        <v>181</v>
      </c>
      <c r="E132" s="8" t="s">
        <v>196</v>
      </c>
      <c r="F132" s="8" t="s">
        <v>23</v>
      </c>
      <c r="G132" s="23">
        <v>65000</v>
      </c>
      <c r="H132" s="23">
        <f t="shared" si="21"/>
        <v>1865.5</v>
      </c>
      <c r="I132" s="23">
        <v>4427.58</v>
      </c>
      <c r="J132" s="23">
        <f t="shared" si="25"/>
        <v>1976</v>
      </c>
      <c r="K132" s="23">
        <v>25</v>
      </c>
      <c r="L132" s="23">
        <f t="shared" si="22"/>
        <v>8294.08</v>
      </c>
      <c r="M132" s="23">
        <f t="shared" si="23"/>
        <v>56705.919999999998</v>
      </c>
    </row>
    <row r="133" spans="1:13" s="10" customFormat="1" x14ac:dyDescent="0.2">
      <c r="A133" s="7">
        <f t="shared" si="24"/>
        <v>123</v>
      </c>
      <c r="B133" s="8" t="s">
        <v>200</v>
      </c>
      <c r="C133" s="9" t="s">
        <v>19</v>
      </c>
      <c r="D133" s="8" t="s">
        <v>181</v>
      </c>
      <c r="E133" s="8" t="s">
        <v>187</v>
      </c>
      <c r="F133" s="8" t="s">
        <v>23</v>
      </c>
      <c r="G133" s="23">
        <v>21735</v>
      </c>
      <c r="H133" s="23">
        <f t="shared" si="21"/>
        <v>623.79449999999997</v>
      </c>
      <c r="I133" s="23">
        <v>0</v>
      </c>
      <c r="J133" s="23">
        <f t="shared" si="25"/>
        <v>660.74400000000003</v>
      </c>
      <c r="K133" s="23">
        <v>25</v>
      </c>
      <c r="L133" s="23">
        <f t="shared" si="22"/>
        <v>1309.5385000000001</v>
      </c>
      <c r="M133" s="45">
        <f t="shared" si="23"/>
        <v>20425.461500000001</v>
      </c>
    </row>
    <row r="134" spans="1:13" x14ac:dyDescent="0.2">
      <c r="A134" s="7">
        <f t="shared" si="24"/>
        <v>124</v>
      </c>
      <c r="B134" s="8" t="s">
        <v>201</v>
      </c>
      <c r="C134" s="9" t="s">
        <v>14</v>
      </c>
      <c r="D134" s="8" t="s">
        <v>202</v>
      </c>
      <c r="E134" s="8" t="s">
        <v>203</v>
      </c>
      <c r="F134" s="8" t="s">
        <v>23</v>
      </c>
      <c r="G134" s="23">
        <v>80000</v>
      </c>
      <c r="H134" s="23">
        <f t="shared" si="21"/>
        <v>2296</v>
      </c>
      <c r="I134" s="23">
        <v>7400.87</v>
      </c>
      <c r="J134" s="23">
        <f t="shared" si="25"/>
        <v>2432</v>
      </c>
      <c r="K134" s="23">
        <v>25</v>
      </c>
      <c r="L134" s="23">
        <f t="shared" si="22"/>
        <v>12153.869999999999</v>
      </c>
      <c r="M134" s="23">
        <f t="shared" si="23"/>
        <v>67846.13</v>
      </c>
    </row>
    <row r="135" spans="1:13" x14ac:dyDescent="0.2">
      <c r="A135" s="7">
        <f t="shared" si="24"/>
        <v>125</v>
      </c>
      <c r="B135" s="8" t="s">
        <v>204</v>
      </c>
      <c r="C135" s="9" t="s">
        <v>14</v>
      </c>
      <c r="D135" s="8" t="s">
        <v>202</v>
      </c>
      <c r="E135" s="8" t="s">
        <v>205</v>
      </c>
      <c r="F135" s="8" t="s">
        <v>23</v>
      </c>
      <c r="G135" s="23">
        <v>60000</v>
      </c>
      <c r="H135" s="23">
        <f t="shared" si="21"/>
        <v>1722</v>
      </c>
      <c r="I135" s="23">
        <v>3486.68</v>
      </c>
      <c r="J135" s="23">
        <f t="shared" si="25"/>
        <v>1824</v>
      </c>
      <c r="K135" s="23">
        <v>8144.24</v>
      </c>
      <c r="L135" s="23">
        <f t="shared" si="22"/>
        <v>15176.92</v>
      </c>
      <c r="M135" s="23">
        <f t="shared" si="23"/>
        <v>44823.08</v>
      </c>
    </row>
    <row r="136" spans="1:13" x14ac:dyDescent="0.2">
      <c r="A136" s="7">
        <f t="shared" si="24"/>
        <v>126</v>
      </c>
      <c r="B136" s="8" t="s">
        <v>206</v>
      </c>
      <c r="C136" s="9" t="s">
        <v>14</v>
      </c>
      <c r="D136" s="8" t="s">
        <v>202</v>
      </c>
      <c r="E136" s="8" t="s">
        <v>207</v>
      </c>
      <c r="F136" s="8" t="s">
        <v>23</v>
      </c>
      <c r="G136" s="23">
        <v>37000</v>
      </c>
      <c r="H136" s="23">
        <f t="shared" si="21"/>
        <v>1061.9000000000001</v>
      </c>
      <c r="I136" s="23">
        <v>19.25</v>
      </c>
      <c r="J136" s="23">
        <f t="shared" si="25"/>
        <v>1124.8</v>
      </c>
      <c r="K136" s="23">
        <v>25</v>
      </c>
      <c r="L136" s="23">
        <f t="shared" si="22"/>
        <v>2230.9499999999998</v>
      </c>
      <c r="M136" s="23">
        <f t="shared" si="23"/>
        <v>34769.050000000003</v>
      </c>
    </row>
    <row r="137" spans="1:13" x14ac:dyDescent="0.2">
      <c r="A137" s="7">
        <f t="shared" si="24"/>
        <v>127</v>
      </c>
      <c r="B137" s="8" t="s">
        <v>208</v>
      </c>
      <c r="C137" s="9" t="s">
        <v>19</v>
      </c>
      <c r="D137" s="8" t="s">
        <v>209</v>
      </c>
      <c r="E137" s="8" t="s">
        <v>210</v>
      </c>
      <c r="F137" s="8" t="s">
        <v>23</v>
      </c>
      <c r="G137" s="23">
        <v>80000</v>
      </c>
      <c r="H137" s="23">
        <f t="shared" si="21"/>
        <v>2296</v>
      </c>
      <c r="I137" s="23">
        <v>6725.81</v>
      </c>
      <c r="J137" s="23">
        <f t="shared" si="25"/>
        <v>2432</v>
      </c>
      <c r="K137" s="23">
        <v>16518.12</v>
      </c>
      <c r="L137" s="23">
        <f t="shared" si="22"/>
        <v>27971.93</v>
      </c>
      <c r="M137" s="23">
        <f t="shared" si="23"/>
        <v>52028.07</v>
      </c>
    </row>
    <row r="138" spans="1:13" x14ac:dyDescent="0.2">
      <c r="A138" s="7">
        <f t="shared" si="24"/>
        <v>128</v>
      </c>
      <c r="B138" s="8" t="s">
        <v>211</v>
      </c>
      <c r="C138" s="9" t="s">
        <v>14</v>
      </c>
      <c r="D138" s="8" t="s">
        <v>209</v>
      </c>
      <c r="E138" s="8" t="s">
        <v>212</v>
      </c>
      <c r="F138" s="8" t="s">
        <v>23</v>
      </c>
      <c r="G138" s="23">
        <v>30000</v>
      </c>
      <c r="H138" s="23">
        <f t="shared" si="21"/>
        <v>861</v>
      </c>
      <c r="I138" s="23">
        <v>0</v>
      </c>
      <c r="J138" s="23">
        <f t="shared" si="25"/>
        <v>912</v>
      </c>
      <c r="K138" s="23">
        <v>25</v>
      </c>
      <c r="L138" s="23">
        <f t="shared" si="22"/>
        <v>1798</v>
      </c>
      <c r="M138" s="23">
        <f t="shared" si="23"/>
        <v>28202</v>
      </c>
    </row>
    <row r="139" spans="1:13" x14ac:dyDescent="0.2">
      <c r="A139" s="7">
        <f t="shared" si="24"/>
        <v>129</v>
      </c>
      <c r="B139" s="8" t="s">
        <v>213</v>
      </c>
      <c r="C139" s="9" t="s">
        <v>14</v>
      </c>
      <c r="D139" s="8" t="s">
        <v>209</v>
      </c>
      <c r="E139" s="8" t="s">
        <v>214</v>
      </c>
      <c r="F139" s="8" t="s">
        <v>23</v>
      </c>
      <c r="G139" s="23">
        <v>40000</v>
      </c>
      <c r="H139" s="23">
        <f t="shared" si="21"/>
        <v>1148</v>
      </c>
      <c r="I139" s="23">
        <v>442.65</v>
      </c>
      <c r="J139" s="23">
        <f t="shared" si="25"/>
        <v>1216</v>
      </c>
      <c r="K139" s="23">
        <v>25</v>
      </c>
      <c r="L139" s="23">
        <f t="shared" si="22"/>
        <v>2831.65</v>
      </c>
      <c r="M139" s="23">
        <f t="shared" si="23"/>
        <v>37168.35</v>
      </c>
    </row>
    <row r="140" spans="1:13" x14ac:dyDescent="0.2">
      <c r="A140" s="7">
        <f t="shared" si="24"/>
        <v>130</v>
      </c>
      <c r="B140" s="8" t="s">
        <v>215</v>
      </c>
      <c r="C140" s="9" t="s">
        <v>19</v>
      </c>
      <c r="D140" s="8" t="s">
        <v>209</v>
      </c>
      <c r="E140" s="8" t="s">
        <v>216</v>
      </c>
      <c r="F140" s="8" t="s">
        <v>23</v>
      </c>
      <c r="G140" s="23">
        <v>40000</v>
      </c>
      <c r="H140" s="23">
        <f t="shared" si="21"/>
        <v>1148</v>
      </c>
      <c r="I140" s="23">
        <v>0</v>
      </c>
      <c r="J140" s="23">
        <f t="shared" si="25"/>
        <v>1216</v>
      </c>
      <c r="K140" s="23">
        <v>7725.24</v>
      </c>
      <c r="L140" s="23">
        <f t="shared" si="22"/>
        <v>10089.24</v>
      </c>
      <c r="M140" s="23">
        <f t="shared" si="23"/>
        <v>29910.760000000002</v>
      </c>
    </row>
    <row r="141" spans="1:13" x14ac:dyDescent="0.2">
      <c r="A141" s="7">
        <f t="shared" si="24"/>
        <v>131</v>
      </c>
      <c r="B141" s="8" t="s">
        <v>217</v>
      </c>
      <c r="C141" s="9" t="s">
        <v>19</v>
      </c>
      <c r="D141" s="8" t="s">
        <v>209</v>
      </c>
      <c r="E141" s="8" t="s">
        <v>218</v>
      </c>
      <c r="F141" s="8" t="s">
        <v>23</v>
      </c>
      <c r="G141" s="23">
        <v>37000</v>
      </c>
      <c r="H141" s="23">
        <f t="shared" si="21"/>
        <v>1061.9000000000001</v>
      </c>
      <c r="I141" s="23">
        <v>19.25</v>
      </c>
      <c r="J141" s="23">
        <f t="shared" si="25"/>
        <v>1124.8</v>
      </c>
      <c r="K141" s="23">
        <v>25</v>
      </c>
      <c r="L141" s="23">
        <f t="shared" si="22"/>
        <v>2230.9499999999998</v>
      </c>
      <c r="M141" s="23">
        <f t="shared" si="23"/>
        <v>34769.050000000003</v>
      </c>
    </row>
    <row r="142" spans="1:13" x14ac:dyDescent="0.2">
      <c r="A142" s="7">
        <f t="shared" si="24"/>
        <v>132</v>
      </c>
      <c r="B142" s="8" t="s">
        <v>220</v>
      </c>
      <c r="C142" s="9" t="s">
        <v>19</v>
      </c>
      <c r="D142" s="8" t="s">
        <v>209</v>
      </c>
      <c r="E142" s="8" t="s">
        <v>221</v>
      </c>
      <c r="F142" s="8" t="s">
        <v>23</v>
      </c>
      <c r="G142" s="23">
        <v>40000</v>
      </c>
      <c r="H142" s="23">
        <f t="shared" si="21"/>
        <v>1148</v>
      </c>
      <c r="I142" s="23">
        <v>240.13</v>
      </c>
      <c r="J142" s="23">
        <f t="shared" si="25"/>
        <v>1216</v>
      </c>
      <c r="K142" s="23">
        <v>1375.12</v>
      </c>
      <c r="L142" s="23">
        <f t="shared" si="22"/>
        <v>3979.25</v>
      </c>
      <c r="M142" s="23">
        <f t="shared" si="23"/>
        <v>36020.75</v>
      </c>
    </row>
    <row r="143" spans="1:13" x14ac:dyDescent="0.2">
      <c r="A143" s="7">
        <f t="shared" si="24"/>
        <v>133</v>
      </c>
      <c r="B143" s="8" t="s">
        <v>222</v>
      </c>
      <c r="C143" s="9" t="s">
        <v>19</v>
      </c>
      <c r="D143" s="8" t="s">
        <v>209</v>
      </c>
      <c r="E143" s="8" t="s">
        <v>223</v>
      </c>
      <c r="F143" s="8" t="s">
        <v>23</v>
      </c>
      <c r="G143" s="23">
        <v>40000</v>
      </c>
      <c r="H143" s="23">
        <f t="shared" si="21"/>
        <v>1148</v>
      </c>
      <c r="I143" s="23">
        <v>0</v>
      </c>
      <c r="J143" s="23">
        <f t="shared" si="25"/>
        <v>1216</v>
      </c>
      <c r="K143" s="23">
        <v>25</v>
      </c>
      <c r="L143" s="23">
        <f t="shared" si="22"/>
        <v>2389</v>
      </c>
      <c r="M143" s="23">
        <f t="shared" si="23"/>
        <v>37611</v>
      </c>
    </row>
    <row r="144" spans="1:13" x14ac:dyDescent="0.2">
      <c r="A144" s="7">
        <f t="shared" si="24"/>
        <v>134</v>
      </c>
      <c r="B144" s="8" t="s">
        <v>224</v>
      </c>
      <c r="C144" s="9" t="s">
        <v>14</v>
      </c>
      <c r="D144" s="8" t="s">
        <v>209</v>
      </c>
      <c r="E144" s="8" t="s">
        <v>225</v>
      </c>
      <c r="F144" s="8" t="s">
        <v>23</v>
      </c>
      <c r="G144" s="23">
        <v>40000</v>
      </c>
      <c r="H144" s="23">
        <f t="shared" si="21"/>
        <v>1148</v>
      </c>
      <c r="I144" s="23">
        <v>37.61</v>
      </c>
      <c r="J144" s="23">
        <f t="shared" si="25"/>
        <v>1216</v>
      </c>
      <c r="K144" s="23">
        <v>11451.2</v>
      </c>
      <c r="L144" s="23">
        <f t="shared" si="22"/>
        <v>13852.810000000001</v>
      </c>
      <c r="M144" s="23">
        <f t="shared" ref="M144:M195" si="31">G144-L144</f>
        <v>26147.19</v>
      </c>
    </row>
    <row r="145" spans="1:13" x14ac:dyDescent="0.2">
      <c r="A145" s="7">
        <f t="shared" si="24"/>
        <v>135</v>
      </c>
      <c r="B145" s="8" t="s">
        <v>226</v>
      </c>
      <c r="C145" s="9" t="s">
        <v>14</v>
      </c>
      <c r="D145" s="8" t="s">
        <v>209</v>
      </c>
      <c r="E145" s="8" t="s">
        <v>227</v>
      </c>
      <c r="F145" s="8" t="s">
        <v>23</v>
      </c>
      <c r="G145" s="23">
        <v>26250</v>
      </c>
      <c r="H145" s="23">
        <f t="shared" si="21"/>
        <v>753.375</v>
      </c>
      <c r="I145" s="23">
        <v>0</v>
      </c>
      <c r="J145" s="23">
        <f t="shared" si="25"/>
        <v>798</v>
      </c>
      <c r="K145" s="23">
        <v>1025</v>
      </c>
      <c r="L145" s="23">
        <f t="shared" si="22"/>
        <v>2576.375</v>
      </c>
      <c r="M145" s="23">
        <f t="shared" si="31"/>
        <v>23673.625</v>
      </c>
    </row>
    <row r="146" spans="1:13" x14ac:dyDescent="0.2">
      <c r="A146" s="7">
        <f t="shared" ref="A146:A195" si="32">A145+1</f>
        <v>136</v>
      </c>
      <c r="B146" s="8" t="s">
        <v>228</v>
      </c>
      <c r="C146" s="9" t="s">
        <v>14</v>
      </c>
      <c r="D146" s="8" t="s">
        <v>209</v>
      </c>
      <c r="E146" s="8" t="s">
        <v>229</v>
      </c>
      <c r="F146" s="8" t="s">
        <v>23</v>
      </c>
      <c r="G146" s="23">
        <v>30000</v>
      </c>
      <c r="H146" s="23">
        <f t="shared" si="21"/>
        <v>861</v>
      </c>
      <c r="I146" s="23">
        <v>0</v>
      </c>
      <c r="J146" s="23">
        <f t="shared" si="25"/>
        <v>912</v>
      </c>
      <c r="K146" s="23">
        <v>6375.12</v>
      </c>
      <c r="L146" s="23">
        <f t="shared" ref="L146:L195" si="33">SUM(H146:K146)</f>
        <v>8148.12</v>
      </c>
      <c r="M146" s="23">
        <f t="shared" si="31"/>
        <v>21851.88</v>
      </c>
    </row>
    <row r="147" spans="1:13" x14ac:dyDescent="0.2">
      <c r="A147" s="7">
        <f t="shared" si="32"/>
        <v>137</v>
      </c>
      <c r="B147" s="8" t="s">
        <v>230</v>
      </c>
      <c r="C147" s="9" t="s">
        <v>14</v>
      </c>
      <c r="D147" s="8" t="s">
        <v>209</v>
      </c>
      <c r="E147" s="8" t="s">
        <v>231</v>
      </c>
      <c r="F147" s="8" t="s">
        <v>23</v>
      </c>
      <c r="G147" s="23">
        <v>25000</v>
      </c>
      <c r="H147" s="23">
        <f t="shared" ref="H147:H195" si="34">G147*2.87%</f>
        <v>717.5</v>
      </c>
      <c r="I147" s="23">
        <v>0</v>
      </c>
      <c r="J147" s="23">
        <f t="shared" si="25"/>
        <v>760</v>
      </c>
      <c r="K147" s="23">
        <v>25</v>
      </c>
      <c r="L147" s="23">
        <f t="shared" si="33"/>
        <v>1502.5</v>
      </c>
      <c r="M147" s="23">
        <f t="shared" si="31"/>
        <v>23497.5</v>
      </c>
    </row>
    <row r="148" spans="1:13" x14ac:dyDescent="0.2">
      <c r="A148" s="7">
        <f t="shared" si="32"/>
        <v>138</v>
      </c>
      <c r="B148" s="8" t="s">
        <v>232</v>
      </c>
      <c r="C148" s="9" t="s">
        <v>14</v>
      </c>
      <c r="D148" s="8" t="s">
        <v>209</v>
      </c>
      <c r="E148" s="8" t="s">
        <v>233</v>
      </c>
      <c r="F148" s="8" t="s">
        <v>23</v>
      </c>
      <c r="G148" s="23">
        <v>40000</v>
      </c>
      <c r="H148" s="23">
        <f t="shared" si="34"/>
        <v>1148</v>
      </c>
      <c r="I148" s="23">
        <v>0</v>
      </c>
      <c r="J148" s="23">
        <f t="shared" ref="J148:J195" si="35">G148*3.04%</f>
        <v>1216</v>
      </c>
      <c r="K148" s="23">
        <v>25</v>
      </c>
      <c r="L148" s="23">
        <f t="shared" si="33"/>
        <v>2389</v>
      </c>
      <c r="M148" s="23">
        <f t="shared" si="31"/>
        <v>37611</v>
      </c>
    </row>
    <row r="149" spans="1:13" x14ac:dyDescent="0.2">
      <c r="A149" s="7">
        <f t="shared" si="32"/>
        <v>139</v>
      </c>
      <c r="B149" s="8" t="s">
        <v>234</v>
      </c>
      <c r="C149" s="9" t="s">
        <v>19</v>
      </c>
      <c r="D149" s="8" t="s">
        <v>209</v>
      </c>
      <c r="E149" s="8" t="s">
        <v>235</v>
      </c>
      <c r="F149" s="8" t="s">
        <v>23</v>
      </c>
      <c r="G149" s="23">
        <v>40000</v>
      </c>
      <c r="H149" s="23">
        <f t="shared" si="34"/>
        <v>1148</v>
      </c>
      <c r="I149" s="23">
        <v>442.65</v>
      </c>
      <c r="J149" s="23">
        <f t="shared" si="35"/>
        <v>1216</v>
      </c>
      <c r="K149" s="23">
        <v>25</v>
      </c>
      <c r="L149" s="23">
        <f t="shared" si="33"/>
        <v>2831.65</v>
      </c>
      <c r="M149" s="23">
        <f t="shared" si="31"/>
        <v>37168.35</v>
      </c>
    </row>
    <row r="150" spans="1:13" x14ac:dyDescent="0.2">
      <c r="A150" s="7">
        <f t="shared" si="32"/>
        <v>140</v>
      </c>
      <c r="B150" s="8" t="s">
        <v>236</v>
      </c>
      <c r="C150" s="9" t="s">
        <v>19</v>
      </c>
      <c r="D150" s="8" t="s">
        <v>209</v>
      </c>
      <c r="E150" s="8" t="s">
        <v>237</v>
      </c>
      <c r="F150" s="8" t="s">
        <v>23</v>
      </c>
      <c r="G150" s="23">
        <v>30000</v>
      </c>
      <c r="H150" s="23">
        <f t="shared" si="34"/>
        <v>861</v>
      </c>
      <c r="I150" s="23">
        <v>0</v>
      </c>
      <c r="J150" s="23">
        <f t="shared" si="35"/>
        <v>912</v>
      </c>
      <c r="K150" s="23">
        <v>25</v>
      </c>
      <c r="L150" s="23">
        <f t="shared" si="33"/>
        <v>1798</v>
      </c>
      <c r="M150" s="23">
        <f t="shared" si="31"/>
        <v>28202</v>
      </c>
    </row>
    <row r="151" spans="1:13" x14ac:dyDescent="0.2">
      <c r="A151" s="7">
        <f t="shared" si="32"/>
        <v>141</v>
      </c>
      <c r="B151" s="8" t="s">
        <v>238</v>
      </c>
      <c r="C151" s="9" t="s">
        <v>14</v>
      </c>
      <c r="D151" s="8" t="s">
        <v>209</v>
      </c>
      <c r="E151" s="8" t="s">
        <v>239</v>
      </c>
      <c r="F151" s="8" t="s">
        <v>23</v>
      </c>
      <c r="G151" s="23">
        <v>30000</v>
      </c>
      <c r="H151" s="23">
        <f t="shared" si="34"/>
        <v>861</v>
      </c>
      <c r="I151" s="23">
        <v>0</v>
      </c>
      <c r="J151" s="23">
        <f t="shared" si="35"/>
        <v>912</v>
      </c>
      <c r="K151" s="23">
        <v>25</v>
      </c>
      <c r="L151" s="23">
        <f t="shared" si="33"/>
        <v>1798</v>
      </c>
      <c r="M151" s="23">
        <f t="shared" si="31"/>
        <v>28202</v>
      </c>
    </row>
    <row r="152" spans="1:13" x14ac:dyDescent="0.2">
      <c r="A152" s="7">
        <f t="shared" si="32"/>
        <v>142</v>
      </c>
      <c r="B152" s="8" t="s">
        <v>240</v>
      </c>
      <c r="C152" s="9" t="s">
        <v>19</v>
      </c>
      <c r="D152" s="8" t="s">
        <v>209</v>
      </c>
      <c r="E152" s="8" t="s">
        <v>241</v>
      </c>
      <c r="F152" s="8" t="s">
        <v>23</v>
      </c>
      <c r="G152" s="23">
        <v>40000</v>
      </c>
      <c r="H152" s="23">
        <f t="shared" si="34"/>
        <v>1148</v>
      </c>
      <c r="I152" s="23">
        <v>0</v>
      </c>
      <c r="J152" s="23">
        <f t="shared" si="35"/>
        <v>1216</v>
      </c>
      <c r="K152" s="23">
        <v>25</v>
      </c>
      <c r="L152" s="23">
        <f t="shared" si="33"/>
        <v>2389</v>
      </c>
      <c r="M152" s="23">
        <f t="shared" si="31"/>
        <v>37611</v>
      </c>
    </row>
    <row r="153" spans="1:13" x14ac:dyDescent="0.2">
      <c r="A153" s="7">
        <f t="shared" si="32"/>
        <v>143</v>
      </c>
      <c r="B153" s="8" t="s">
        <v>242</v>
      </c>
      <c r="C153" s="9" t="s">
        <v>14</v>
      </c>
      <c r="D153" s="8" t="s">
        <v>209</v>
      </c>
      <c r="E153" s="8" t="s">
        <v>243</v>
      </c>
      <c r="F153" s="8" t="s">
        <v>23</v>
      </c>
      <c r="G153" s="23">
        <v>40000</v>
      </c>
      <c r="H153" s="23">
        <f t="shared" si="34"/>
        <v>1148</v>
      </c>
      <c r="I153" s="23">
        <v>442.65</v>
      </c>
      <c r="J153" s="23">
        <f t="shared" si="35"/>
        <v>1216</v>
      </c>
      <c r="K153" s="23">
        <v>25</v>
      </c>
      <c r="L153" s="23">
        <f t="shared" si="33"/>
        <v>2831.65</v>
      </c>
      <c r="M153" s="23">
        <f t="shared" si="31"/>
        <v>37168.35</v>
      </c>
    </row>
    <row r="154" spans="1:13" x14ac:dyDescent="0.2">
      <c r="A154" s="7">
        <f t="shared" si="32"/>
        <v>144</v>
      </c>
      <c r="B154" s="8" t="s">
        <v>244</v>
      </c>
      <c r="C154" s="9" t="s">
        <v>19</v>
      </c>
      <c r="D154" s="8" t="s">
        <v>209</v>
      </c>
      <c r="E154" s="8" t="s">
        <v>245</v>
      </c>
      <c r="F154" s="8" t="s">
        <v>23</v>
      </c>
      <c r="G154" s="23">
        <v>40000</v>
      </c>
      <c r="H154" s="23">
        <f t="shared" si="34"/>
        <v>1148</v>
      </c>
      <c r="I154" s="23">
        <v>442.65</v>
      </c>
      <c r="J154" s="23">
        <f t="shared" si="35"/>
        <v>1216</v>
      </c>
      <c r="K154" s="23">
        <v>25</v>
      </c>
      <c r="L154" s="23">
        <f t="shared" si="33"/>
        <v>2831.65</v>
      </c>
      <c r="M154" s="23">
        <f t="shared" si="31"/>
        <v>37168.35</v>
      </c>
    </row>
    <row r="155" spans="1:13" x14ac:dyDescent="0.2">
      <c r="A155" s="7">
        <f t="shared" si="32"/>
        <v>145</v>
      </c>
      <c r="B155" s="8" t="s">
        <v>246</v>
      </c>
      <c r="C155" s="9" t="s">
        <v>14</v>
      </c>
      <c r="D155" s="8" t="s">
        <v>209</v>
      </c>
      <c r="E155" s="8" t="s">
        <v>247</v>
      </c>
      <c r="F155" s="8" t="s">
        <v>23</v>
      </c>
      <c r="G155" s="23">
        <v>40000</v>
      </c>
      <c r="H155" s="23">
        <f t="shared" si="34"/>
        <v>1148</v>
      </c>
      <c r="I155" s="23">
        <v>442.65</v>
      </c>
      <c r="J155" s="23">
        <f t="shared" si="35"/>
        <v>1216</v>
      </c>
      <c r="K155" s="23">
        <v>25</v>
      </c>
      <c r="L155" s="23">
        <f t="shared" si="33"/>
        <v>2831.65</v>
      </c>
      <c r="M155" s="23">
        <f t="shared" si="31"/>
        <v>37168.35</v>
      </c>
    </row>
    <row r="156" spans="1:13" x14ac:dyDescent="0.2">
      <c r="A156" s="7">
        <f t="shared" si="32"/>
        <v>146</v>
      </c>
      <c r="B156" s="8" t="s">
        <v>248</v>
      </c>
      <c r="C156" s="9" t="s">
        <v>14</v>
      </c>
      <c r="D156" s="8" t="s">
        <v>209</v>
      </c>
      <c r="E156" s="8" t="s">
        <v>249</v>
      </c>
      <c r="F156" s="8" t="s">
        <v>23</v>
      </c>
      <c r="G156" s="23">
        <v>40000</v>
      </c>
      <c r="H156" s="23">
        <f t="shared" si="34"/>
        <v>1148</v>
      </c>
      <c r="I156" s="23">
        <v>240.13</v>
      </c>
      <c r="J156" s="23">
        <f t="shared" si="35"/>
        <v>1216</v>
      </c>
      <c r="K156" s="23">
        <v>10293.27</v>
      </c>
      <c r="L156" s="23">
        <f t="shared" si="33"/>
        <v>12897.400000000001</v>
      </c>
      <c r="M156" s="23">
        <f t="shared" si="31"/>
        <v>27102.6</v>
      </c>
    </row>
    <row r="157" spans="1:13" x14ac:dyDescent="0.2">
      <c r="A157" s="7">
        <f t="shared" si="32"/>
        <v>147</v>
      </c>
      <c r="B157" s="8" t="s">
        <v>250</v>
      </c>
      <c r="C157" s="9" t="s">
        <v>19</v>
      </c>
      <c r="D157" s="8" t="s">
        <v>209</v>
      </c>
      <c r="E157" s="8" t="s">
        <v>251</v>
      </c>
      <c r="F157" s="8" t="s">
        <v>23</v>
      </c>
      <c r="G157" s="23">
        <v>40000</v>
      </c>
      <c r="H157" s="23">
        <f t="shared" si="34"/>
        <v>1148</v>
      </c>
      <c r="I157" s="23">
        <v>0</v>
      </c>
      <c r="J157" s="23">
        <f t="shared" si="35"/>
        <v>1216</v>
      </c>
      <c r="K157" s="23">
        <v>25</v>
      </c>
      <c r="L157" s="23">
        <f t="shared" si="33"/>
        <v>2389</v>
      </c>
      <c r="M157" s="23">
        <f t="shared" si="31"/>
        <v>37611</v>
      </c>
    </row>
    <row r="158" spans="1:13" x14ac:dyDescent="0.2">
      <c r="A158" s="7">
        <f t="shared" si="32"/>
        <v>148</v>
      </c>
      <c r="B158" s="8" t="s">
        <v>252</v>
      </c>
      <c r="C158" s="9" t="s">
        <v>14</v>
      </c>
      <c r="D158" s="8" t="s">
        <v>209</v>
      </c>
      <c r="E158" s="8" t="s">
        <v>253</v>
      </c>
      <c r="F158" s="8" t="s">
        <v>23</v>
      </c>
      <c r="G158" s="23">
        <v>40000</v>
      </c>
      <c r="H158" s="23">
        <f t="shared" si="34"/>
        <v>1148</v>
      </c>
      <c r="I158" s="23">
        <v>240.13</v>
      </c>
      <c r="J158" s="23">
        <f t="shared" si="35"/>
        <v>1216</v>
      </c>
      <c r="K158" s="23">
        <v>1375.12</v>
      </c>
      <c r="L158" s="23">
        <f t="shared" si="33"/>
        <v>3979.25</v>
      </c>
      <c r="M158" s="23">
        <f t="shared" si="31"/>
        <v>36020.75</v>
      </c>
    </row>
    <row r="159" spans="1:13" x14ac:dyDescent="0.2">
      <c r="A159" s="7">
        <f t="shared" si="32"/>
        <v>149</v>
      </c>
      <c r="B159" s="8" t="s">
        <v>254</v>
      </c>
      <c r="C159" s="9" t="s">
        <v>19</v>
      </c>
      <c r="D159" s="8" t="s">
        <v>209</v>
      </c>
      <c r="E159" s="8" t="s">
        <v>255</v>
      </c>
      <c r="F159" s="8" t="s">
        <v>23</v>
      </c>
      <c r="G159" s="23">
        <v>40000</v>
      </c>
      <c r="H159" s="23">
        <f t="shared" si="34"/>
        <v>1148</v>
      </c>
      <c r="I159" s="23">
        <v>442.65</v>
      </c>
      <c r="J159" s="23">
        <f t="shared" si="35"/>
        <v>1216</v>
      </c>
      <c r="K159" s="23">
        <v>25</v>
      </c>
      <c r="L159" s="23">
        <f t="shared" si="33"/>
        <v>2831.65</v>
      </c>
      <c r="M159" s="45">
        <f t="shared" si="31"/>
        <v>37168.35</v>
      </c>
    </row>
    <row r="160" spans="1:13" x14ac:dyDescent="0.2">
      <c r="A160" s="7">
        <f t="shared" si="32"/>
        <v>150</v>
      </c>
      <c r="B160" s="8" t="s">
        <v>256</v>
      </c>
      <c r="C160" s="9" t="s">
        <v>14</v>
      </c>
      <c r="D160" s="8" t="s">
        <v>209</v>
      </c>
      <c r="E160" s="8" t="s">
        <v>257</v>
      </c>
      <c r="F160" s="8" t="s">
        <v>23</v>
      </c>
      <c r="G160" s="23">
        <v>26250</v>
      </c>
      <c r="H160" s="23">
        <f t="shared" si="34"/>
        <v>753.375</v>
      </c>
      <c r="I160" s="23">
        <v>0</v>
      </c>
      <c r="J160" s="23">
        <f t="shared" si="35"/>
        <v>798</v>
      </c>
      <c r="K160" s="23">
        <v>25</v>
      </c>
      <c r="L160" s="23">
        <f t="shared" si="33"/>
        <v>1576.375</v>
      </c>
      <c r="M160" s="23">
        <f t="shared" si="31"/>
        <v>24673.625</v>
      </c>
    </row>
    <row r="161" spans="1:13" x14ac:dyDescent="0.2">
      <c r="A161" s="7">
        <f t="shared" si="32"/>
        <v>151</v>
      </c>
      <c r="B161" s="8" t="s">
        <v>258</v>
      </c>
      <c r="C161" s="9" t="s">
        <v>19</v>
      </c>
      <c r="D161" s="8" t="s">
        <v>209</v>
      </c>
      <c r="E161" s="8" t="s">
        <v>259</v>
      </c>
      <c r="F161" s="8" t="s">
        <v>23</v>
      </c>
      <c r="G161" s="23">
        <v>40000</v>
      </c>
      <c r="H161" s="23">
        <f t="shared" si="34"/>
        <v>1148</v>
      </c>
      <c r="I161" s="23">
        <v>0</v>
      </c>
      <c r="J161" s="23">
        <f t="shared" si="35"/>
        <v>1216</v>
      </c>
      <c r="K161" s="23">
        <v>25</v>
      </c>
      <c r="L161" s="23">
        <f t="shared" si="33"/>
        <v>2389</v>
      </c>
      <c r="M161" s="23">
        <f t="shared" si="31"/>
        <v>37611</v>
      </c>
    </row>
    <row r="162" spans="1:13" x14ac:dyDescent="0.2">
      <c r="A162" s="7">
        <f t="shared" si="32"/>
        <v>152</v>
      </c>
      <c r="B162" s="8" t="s">
        <v>260</v>
      </c>
      <c r="C162" s="9" t="s">
        <v>14</v>
      </c>
      <c r="D162" s="8" t="s">
        <v>209</v>
      </c>
      <c r="E162" s="8" t="s">
        <v>261</v>
      </c>
      <c r="F162" s="8" t="s">
        <v>23</v>
      </c>
      <c r="G162" s="23">
        <v>40000</v>
      </c>
      <c r="H162" s="23">
        <f t="shared" si="34"/>
        <v>1148</v>
      </c>
      <c r="I162" s="23">
        <v>0</v>
      </c>
      <c r="J162" s="23">
        <f t="shared" si="35"/>
        <v>1216</v>
      </c>
      <c r="K162" s="23">
        <v>25</v>
      </c>
      <c r="L162" s="23">
        <f t="shared" si="33"/>
        <v>2389</v>
      </c>
      <c r="M162" s="23">
        <f t="shared" si="31"/>
        <v>37611</v>
      </c>
    </row>
    <row r="163" spans="1:13" x14ac:dyDescent="0.2">
      <c r="A163" s="7">
        <f t="shared" si="32"/>
        <v>153</v>
      </c>
      <c r="B163" s="8" t="s">
        <v>262</v>
      </c>
      <c r="C163" s="9" t="s">
        <v>14</v>
      </c>
      <c r="D163" s="8" t="s">
        <v>209</v>
      </c>
      <c r="E163" s="8" t="s">
        <v>227</v>
      </c>
      <c r="F163" s="8" t="s">
        <v>23</v>
      </c>
      <c r="G163" s="23">
        <v>26250</v>
      </c>
      <c r="H163" s="23">
        <f t="shared" si="34"/>
        <v>753.375</v>
      </c>
      <c r="I163" s="23">
        <v>0</v>
      </c>
      <c r="J163" s="23">
        <f t="shared" si="35"/>
        <v>798</v>
      </c>
      <c r="K163" s="23">
        <v>1375.12</v>
      </c>
      <c r="L163" s="23">
        <f t="shared" si="33"/>
        <v>2926.4949999999999</v>
      </c>
      <c r="M163" s="23">
        <f t="shared" si="31"/>
        <v>23323.505000000001</v>
      </c>
    </row>
    <row r="164" spans="1:13" x14ac:dyDescent="0.2">
      <c r="A164" s="7">
        <f t="shared" si="32"/>
        <v>154</v>
      </c>
      <c r="B164" s="8" t="s">
        <v>263</v>
      </c>
      <c r="C164" s="9" t="s">
        <v>14</v>
      </c>
      <c r="D164" s="8" t="s">
        <v>209</v>
      </c>
      <c r="E164" s="8" t="s">
        <v>264</v>
      </c>
      <c r="F164" s="8" t="s">
        <v>23</v>
      </c>
      <c r="G164" s="23">
        <v>40000</v>
      </c>
      <c r="H164" s="23">
        <f t="shared" si="34"/>
        <v>1148</v>
      </c>
      <c r="I164" s="23">
        <v>240.13</v>
      </c>
      <c r="J164" s="23">
        <f t="shared" si="35"/>
        <v>1216</v>
      </c>
      <c r="K164" s="23">
        <v>1375.12</v>
      </c>
      <c r="L164" s="23">
        <f t="shared" si="33"/>
        <v>3979.25</v>
      </c>
      <c r="M164" s="23">
        <f t="shared" si="31"/>
        <v>36020.75</v>
      </c>
    </row>
    <row r="165" spans="1:13" x14ac:dyDescent="0.2">
      <c r="A165" s="7">
        <f t="shared" si="32"/>
        <v>155</v>
      </c>
      <c r="B165" s="8" t="s">
        <v>265</v>
      </c>
      <c r="C165" s="9" t="s">
        <v>14</v>
      </c>
      <c r="D165" s="8" t="s">
        <v>209</v>
      </c>
      <c r="E165" s="8" t="s">
        <v>266</v>
      </c>
      <c r="F165" s="8" t="s">
        <v>23</v>
      </c>
      <c r="G165" s="23">
        <v>30000</v>
      </c>
      <c r="H165" s="23">
        <f t="shared" si="34"/>
        <v>861</v>
      </c>
      <c r="I165" s="23">
        <v>0</v>
      </c>
      <c r="J165" s="23">
        <f t="shared" si="35"/>
        <v>912</v>
      </c>
      <c r="K165" s="23">
        <v>25</v>
      </c>
      <c r="L165" s="23">
        <f t="shared" si="33"/>
        <v>1798</v>
      </c>
      <c r="M165" s="23">
        <f t="shared" si="31"/>
        <v>28202</v>
      </c>
    </row>
    <row r="166" spans="1:13" x14ac:dyDescent="0.2">
      <c r="A166" s="7">
        <f t="shared" si="32"/>
        <v>156</v>
      </c>
      <c r="B166" s="8" t="s">
        <v>267</v>
      </c>
      <c r="C166" s="9" t="s">
        <v>14</v>
      </c>
      <c r="D166" s="8" t="s">
        <v>209</v>
      </c>
      <c r="E166" s="8" t="s">
        <v>268</v>
      </c>
      <c r="F166" s="8" t="s">
        <v>23</v>
      </c>
      <c r="G166" s="23">
        <v>30000</v>
      </c>
      <c r="H166" s="23">
        <f t="shared" si="34"/>
        <v>861</v>
      </c>
      <c r="I166" s="23">
        <v>0</v>
      </c>
      <c r="J166" s="23">
        <f t="shared" si="35"/>
        <v>912</v>
      </c>
      <c r="K166" s="23">
        <v>25</v>
      </c>
      <c r="L166" s="23">
        <f t="shared" si="33"/>
        <v>1798</v>
      </c>
      <c r="M166" s="23">
        <f t="shared" si="31"/>
        <v>28202</v>
      </c>
    </row>
    <row r="167" spans="1:13" x14ac:dyDescent="0.2">
      <c r="A167" s="7">
        <f t="shared" si="32"/>
        <v>157</v>
      </c>
      <c r="B167" s="8" t="s">
        <v>269</v>
      </c>
      <c r="C167" s="9" t="s">
        <v>19</v>
      </c>
      <c r="D167" s="8" t="s">
        <v>209</v>
      </c>
      <c r="E167" s="8" t="s">
        <v>270</v>
      </c>
      <c r="F167" s="8" t="s">
        <v>23</v>
      </c>
      <c r="G167" s="23">
        <v>30000</v>
      </c>
      <c r="H167" s="23">
        <f t="shared" si="34"/>
        <v>861</v>
      </c>
      <c r="I167" s="23">
        <v>0</v>
      </c>
      <c r="J167" s="23">
        <f t="shared" si="35"/>
        <v>912</v>
      </c>
      <c r="K167" s="23">
        <v>25</v>
      </c>
      <c r="L167" s="23">
        <f t="shared" si="33"/>
        <v>1798</v>
      </c>
      <c r="M167" s="23">
        <f t="shared" si="31"/>
        <v>28202</v>
      </c>
    </row>
    <row r="168" spans="1:13" x14ac:dyDescent="0.2">
      <c r="A168" s="7">
        <f t="shared" si="32"/>
        <v>158</v>
      </c>
      <c r="B168" s="8" t="s">
        <v>271</v>
      </c>
      <c r="C168" s="9" t="s">
        <v>14</v>
      </c>
      <c r="D168" s="8" t="s">
        <v>209</v>
      </c>
      <c r="E168" s="8" t="s">
        <v>219</v>
      </c>
      <c r="F168" s="8" t="s">
        <v>23</v>
      </c>
      <c r="G168" s="23">
        <v>30000</v>
      </c>
      <c r="H168" s="23">
        <f t="shared" si="34"/>
        <v>861</v>
      </c>
      <c r="I168" s="23">
        <v>0</v>
      </c>
      <c r="J168" s="23">
        <f t="shared" si="35"/>
        <v>912</v>
      </c>
      <c r="K168" s="23">
        <v>25</v>
      </c>
      <c r="L168" s="23">
        <f t="shared" si="33"/>
        <v>1798</v>
      </c>
      <c r="M168" s="23">
        <f t="shared" si="31"/>
        <v>28202</v>
      </c>
    </row>
    <row r="169" spans="1:13" x14ac:dyDescent="0.2">
      <c r="A169" s="7">
        <f t="shared" si="32"/>
        <v>159</v>
      </c>
      <c r="B169" s="8" t="s">
        <v>272</v>
      </c>
      <c r="C169" s="9" t="s">
        <v>14</v>
      </c>
      <c r="D169" s="8" t="s">
        <v>209</v>
      </c>
      <c r="E169" s="8" t="s">
        <v>273</v>
      </c>
      <c r="F169" s="8" t="s">
        <v>23</v>
      </c>
      <c r="G169" s="23">
        <v>30000</v>
      </c>
      <c r="H169" s="23">
        <f t="shared" si="34"/>
        <v>861</v>
      </c>
      <c r="I169" s="23">
        <v>0</v>
      </c>
      <c r="J169" s="23">
        <f t="shared" si="35"/>
        <v>912</v>
      </c>
      <c r="K169" s="23">
        <v>25</v>
      </c>
      <c r="L169" s="23">
        <f t="shared" si="33"/>
        <v>1798</v>
      </c>
      <c r="M169" s="23">
        <f t="shared" si="31"/>
        <v>28202</v>
      </c>
    </row>
    <row r="170" spans="1:13" x14ac:dyDescent="0.2">
      <c r="A170" s="7">
        <f t="shared" si="32"/>
        <v>160</v>
      </c>
      <c r="B170" s="8" t="s">
        <v>274</v>
      </c>
      <c r="C170" s="9" t="s">
        <v>14</v>
      </c>
      <c r="D170" s="8" t="s">
        <v>209</v>
      </c>
      <c r="E170" s="8" t="s">
        <v>275</v>
      </c>
      <c r="F170" s="8" t="s">
        <v>23</v>
      </c>
      <c r="G170" s="23">
        <v>30000</v>
      </c>
      <c r="H170" s="23">
        <f t="shared" si="34"/>
        <v>861</v>
      </c>
      <c r="I170" s="23">
        <v>0</v>
      </c>
      <c r="J170" s="23">
        <f t="shared" si="35"/>
        <v>912</v>
      </c>
      <c r="K170" s="23">
        <v>25</v>
      </c>
      <c r="L170" s="23">
        <f t="shared" si="33"/>
        <v>1798</v>
      </c>
      <c r="M170" s="23">
        <f t="shared" si="31"/>
        <v>28202</v>
      </c>
    </row>
    <row r="171" spans="1:13" x14ac:dyDescent="0.2">
      <c r="A171" s="7">
        <f t="shared" si="32"/>
        <v>161</v>
      </c>
      <c r="B171" s="8" t="s">
        <v>276</v>
      </c>
      <c r="C171" s="9" t="s">
        <v>19</v>
      </c>
      <c r="D171" s="8" t="s">
        <v>209</v>
      </c>
      <c r="E171" s="8" t="s">
        <v>277</v>
      </c>
      <c r="F171" s="8" t="s">
        <v>23</v>
      </c>
      <c r="G171" s="23">
        <v>30000</v>
      </c>
      <c r="H171" s="23">
        <f t="shared" si="34"/>
        <v>861</v>
      </c>
      <c r="I171" s="23">
        <v>0</v>
      </c>
      <c r="J171" s="23">
        <f t="shared" si="35"/>
        <v>912</v>
      </c>
      <c r="K171" s="23">
        <v>25</v>
      </c>
      <c r="L171" s="23">
        <f t="shared" si="33"/>
        <v>1798</v>
      </c>
      <c r="M171" s="23">
        <f t="shared" si="31"/>
        <v>28202</v>
      </c>
    </row>
    <row r="172" spans="1:13" x14ac:dyDescent="0.2">
      <c r="A172" s="7">
        <f t="shared" si="32"/>
        <v>162</v>
      </c>
      <c r="B172" s="8" t="s">
        <v>278</v>
      </c>
      <c r="C172" s="9" t="s">
        <v>14</v>
      </c>
      <c r="D172" s="8" t="s">
        <v>209</v>
      </c>
      <c r="E172" s="8" t="s">
        <v>219</v>
      </c>
      <c r="F172" s="8" t="s">
        <v>23</v>
      </c>
      <c r="G172" s="23">
        <v>30000</v>
      </c>
      <c r="H172" s="23">
        <f t="shared" si="34"/>
        <v>861</v>
      </c>
      <c r="I172" s="23">
        <v>0</v>
      </c>
      <c r="J172" s="23">
        <f t="shared" si="35"/>
        <v>912</v>
      </c>
      <c r="K172" s="23">
        <v>8231.2900000000009</v>
      </c>
      <c r="L172" s="23">
        <f t="shared" si="33"/>
        <v>10004.290000000001</v>
      </c>
      <c r="M172" s="23">
        <f t="shared" si="31"/>
        <v>19995.71</v>
      </c>
    </row>
    <row r="173" spans="1:13" x14ac:dyDescent="0.2">
      <c r="A173" s="7">
        <f t="shared" si="32"/>
        <v>163</v>
      </c>
      <c r="B173" s="8" t="s">
        <v>279</v>
      </c>
      <c r="C173" s="9" t="s">
        <v>14</v>
      </c>
      <c r="D173" s="8" t="s">
        <v>209</v>
      </c>
      <c r="E173" s="8" t="s">
        <v>280</v>
      </c>
      <c r="F173" s="8" t="s">
        <v>23</v>
      </c>
      <c r="G173" s="23">
        <v>40000</v>
      </c>
      <c r="H173" s="23">
        <f t="shared" si="34"/>
        <v>1148</v>
      </c>
      <c r="I173" s="23">
        <v>442.65</v>
      </c>
      <c r="J173" s="23">
        <f t="shared" si="35"/>
        <v>1216</v>
      </c>
      <c r="K173" s="23">
        <v>25</v>
      </c>
      <c r="L173" s="23">
        <f t="shared" si="33"/>
        <v>2831.65</v>
      </c>
      <c r="M173" s="23">
        <f t="shared" si="31"/>
        <v>37168.35</v>
      </c>
    </row>
    <row r="174" spans="1:13" x14ac:dyDescent="0.2">
      <c r="A174" s="7">
        <f t="shared" si="32"/>
        <v>164</v>
      </c>
      <c r="B174" s="8" t="s">
        <v>281</v>
      </c>
      <c r="C174" s="9" t="s">
        <v>14</v>
      </c>
      <c r="D174" s="8" t="s">
        <v>209</v>
      </c>
      <c r="E174" s="8" t="s">
        <v>282</v>
      </c>
      <c r="F174" s="8" t="s">
        <v>23</v>
      </c>
      <c r="G174" s="23">
        <v>30000</v>
      </c>
      <c r="H174" s="23">
        <f t="shared" si="34"/>
        <v>861</v>
      </c>
      <c r="I174" s="23">
        <v>0</v>
      </c>
      <c r="J174" s="23">
        <f t="shared" si="35"/>
        <v>912</v>
      </c>
      <c r="K174" s="23">
        <v>25</v>
      </c>
      <c r="L174" s="23">
        <f t="shared" si="33"/>
        <v>1798</v>
      </c>
      <c r="M174" s="23">
        <f t="shared" si="31"/>
        <v>28202</v>
      </c>
    </row>
    <row r="175" spans="1:13" x14ac:dyDescent="0.2">
      <c r="A175" s="7">
        <f t="shared" si="32"/>
        <v>165</v>
      </c>
      <c r="B175" s="8" t="s">
        <v>283</v>
      </c>
      <c r="C175" s="9" t="s">
        <v>14</v>
      </c>
      <c r="D175" s="8" t="s">
        <v>209</v>
      </c>
      <c r="E175" s="8" t="s">
        <v>284</v>
      </c>
      <c r="F175" s="8" t="s">
        <v>23</v>
      </c>
      <c r="G175" s="23">
        <v>30000</v>
      </c>
      <c r="H175" s="23">
        <f t="shared" si="34"/>
        <v>861</v>
      </c>
      <c r="I175" s="23">
        <v>0</v>
      </c>
      <c r="J175" s="23">
        <f t="shared" si="35"/>
        <v>912</v>
      </c>
      <c r="K175" s="23">
        <v>25</v>
      </c>
      <c r="L175" s="23">
        <f t="shared" si="33"/>
        <v>1798</v>
      </c>
      <c r="M175" s="23">
        <f t="shared" si="31"/>
        <v>28202</v>
      </c>
    </row>
    <row r="176" spans="1:13" x14ac:dyDescent="0.2">
      <c r="A176" s="7">
        <f t="shared" si="32"/>
        <v>166</v>
      </c>
      <c r="B176" s="8" t="s">
        <v>285</v>
      </c>
      <c r="C176" s="9" t="s">
        <v>14</v>
      </c>
      <c r="D176" s="8" t="s">
        <v>209</v>
      </c>
      <c r="E176" s="8" t="s">
        <v>286</v>
      </c>
      <c r="F176" s="8" t="s">
        <v>23</v>
      </c>
      <c r="G176" s="23">
        <v>30000</v>
      </c>
      <c r="H176" s="23">
        <f t="shared" si="34"/>
        <v>861</v>
      </c>
      <c r="I176" s="23">
        <v>0</v>
      </c>
      <c r="J176" s="23">
        <f t="shared" si="35"/>
        <v>912</v>
      </c>
      <c r="K176" s="23">
        <v>25</v>
      </c>
      <c r="L176" s="23">
        <f t="shared" si="33"/>
        <v>1798</v>
      </c>
      <c r="M176" s="23">
        <f t="shared" si="31"/>
        <v>28202</v>
      </c>
    </row>
    <row r="177" spans="1:13" x14ac:dyDescent="0.2">
      <c r="A177" s="7">
        <f t="shared" si="32"/>
        <v>167</v>
      </c>
      <c r="B177" s="8" t="s">
        <v>287</v>
      </c>
      <c r="C177" s="9" t="s">
        <v>19</v>
      </c>
      <c r="D177" s="8" t="s">
        <v>209</v>
      </c>
      <c r="E177" s="8" t="s">
        <v>288</v>
      </c>
      <c r="F177" s="8" t="s">
        <v>23</v>
      </c>
      <c r="G177" s="23">
        <v>30000</v>
      </c>
      <c r="H177" s="23">
        <f t="shared" si="34"/>
        <v>861</v>
      </c>
      <c r="I177" s="23">
        <v>0</v>
      </c>
      <c r="J177" s="23">
        <f t="shared" si="35"/>
        <v>912</v>
      </c>
      <c r="K177" s="23">
        <v>25</v>
      </c>
      <c r="L177" s="23">
        <f t="shared" si="33"/>
        <v>1798</v>
      </c>
      <c r="M177" s="23">
        <f t="shared" si="31"/>
        <v>28202</v>
      </c>
    </row>
    <row r="178" spans="1:13" x14ac:dyDescent="0.2">
      <c r="A178" s="7">
        <f t="shared" si="32"/>
        <v>168</v>
      </c>
      <c r="B178" s="8" t="s">
        <v>289</v>
      </c>
      <c r="C178" s="9" t="s">
        <v>14</v>
      </c>
      <c r="D178" s="8" t="s">
        <v>209</v>
      </c>
      <c r="E178" s="8" t="s">
        <v>290</v>
      </c>
      <c r="F178" s="8" t="s">
        <v>23</v>
      </c>
      <c r="G178" s="23">
        <v>30000</v>
      </c>
      <c r="H178" s="23">
        <f t="shared" si="34"/>
        <v>861</v>
      </c>
      <c r="I178" s="23">
        <v>0</v>
      </c>
      <c r="J178" s="23">
        <f t="shared" si="35"/>
        <v>912</v>
      </c>
      <c r="K178" s="23">
        <v>25</v>
      </c>
      <c r="L178" s="23">
        <f t="shared" si="33"/>
        <v>1798</v>
      </c>
      <c r="M178" s="23">
        <f t="shared" si="31"/>
        <v>28202</v>
      </c>
    </row>
    <row r="179" spans="1:13" x14ac:dyDescent="0.2">
      <c r="A179" s="7">
        <f t="shared" si="32"/>
        <v>169</v>
      </c>
      <c r="B179" s="8" t="s">
        <v>291</v>
      </c>
      <c r="C179" s="9" t="s">
        <v>19</v>
      </c>
      <c r="D179" s="8" t="s">
        <v>209</v>
      </c>
      <c r="E179" s="8" t="s">
        <v>292</v>
      </c>
      <c r="F179" s="8" t="s">
        <v>23</v>
      </c>
      <c r="G179" s="23">
        <v>30000</v>
      </c>
      <c r="H179" s="23">
        <f t="shared" si="34"/>
        <v>861</v>
      </c>
      <c r="I179" s="23">
        <v>0</v>
      </c>
      <c r="J179" s="23">
        <f t="shared" si="35"/>
        <v>912</v>
      </c>
      <c r="K179" s="23">
        <v>25</v>
      </c>
      <c r="L179" s="23">
        <f t="shared" si="33"/>
        <v>1798</v>
      </c>
      <c r="M179" s="23">
        <f t="shared" si="31"/>
        <v>28202</v>
      </c>
    </row>
    <row r="180" spans="1:13" x14ac:dyDescent="0.2">
      <c r="A180" s="7">
        <f t="shared" si="32"/>
        <v>170</v>
      </c>
      <c r="B180" s="8" t="s">
        <v>293</v>
      </c>
      <c r="C180" s="9" t="s">
        <v>14</v>
      </c>
      <c r="D180" s="8" t="s">
        <v>209</v>
      </c>
      <c r="E180" s="8" t="s">
        <v>294</v>
      </c>
      <c r="F180" s="8" t="s">
        <v>23</v>
      </c>
      <c r="G180" s="23">
        <v>30000</v>
      </c>
      <c r="H180" s="23">
        <f t="shared" si="34"/>
        <v>861</v>
      </c>
      <c r="I180" s="23">
        <v>0</v>
      </c>
      <c r="J180" s="23">
        <f t="shared" si="35"/>
        <v>912</v>
      </c>
      <c r="K180" s="23">
        <v>25</v>
      </c>
      <c r="L180" s="23">
        <f t="shared" si="33"/>
        <v>1798</v>
      </c>
      <c r="M180" s="23">
        <f t="shared" si="31"/>
        <v>28202</v>
      </c>
    </row>
    <row r="181" spans="1:13" x14ac:dyDescent="0.2">
      <c r="A181" s="7">
        <f t="shared" si="32"/>
        <v>171</v>
      </c>
      <c r="B181" s="8" t="s">
        <v>295</v>
      </c>
      <c r="C181" s="9" t="s">
        <v>14</v>
      </c>
      <c r="D181" s="8" t="s">
        <v>209</v>
      </c>
      <c r="E181" s="8" t="s">
        <v>296</v>
      </c>
      <c r="F181" s="8" t="s">
        <v>23</v>
      </c>
      <c r="G181" s="23">
        <v>30000</v>
      </c>
      <c r="H181" s="23">
        <f t="shared" si="34"/>
        <v>861</v>
      </c>
      <c r="I181" s="23">
        <v>0</v>
      </c>
      <c r="J181" s="23">
        <f t="shared" si="35"/>
        <v>912</v>
      </c>
      <c r="K181" s="23">
        <v>25</v>
      </c>
      <c r="L181" s="23">
        <f t="shared" si="33"/>
        <v>1798</v>
      </c>
      <c r="M181" s="23">
        <f t="shared" si="31"/>
        <v>28202</v>
      </c>
    </row>
    <row r="182" spans="1:13" x14ac:dyDescent="0.2">
      <c r="A182" s="7">
        <f t="shared" si="32"/>
        <v>172</v>
      </c>
      <c r="B182" s="8" t="s">
        <v>297</v>
      </c>
      <c r="C182" s="9" t="s">
        <v>14</v>
      </c>
      <c r="D182" s="8" t="s">
        <v>209</v>
      </c>
      <c r="E182" s="8" t="s">
        <v>298</v>
      </c>
      <c r="F182" s="8" t="s">
        <v>23</v>
      </c>
      <c r="G182" s="23">
        <v>30000</v>
      </c>
      <c r="H182" s="23">
        <f t="shared" si="34"/>
        <v>861</v>
      </c>
      <c r="I182" s="23">
        <v>0</v>
      </c>
      <c r="J182" s="23">
        <f t="shared" si="35"/>
        <v>912</v>
      </c>
      <c r="K182" s="23">
        <v>25</v>
      </c>
      <c r="L182" s="23">
        <f t="shared" si="33"/>
        <v>1798</v>
      </c>
      <c r="M182" s="23">
        <f t="shared" si="31"/>
        <v>28202</v>
      </c>
    </row>
    <row r="183" spans="1:13" x14ac:dyDescent="0.2">
      <c r="A183" s="7">
        <f t="shared" si="32"/>
        <v>173</v>
      </c>
      <c r="B183" s="8" t="s">
        <v>299</v>
      </c>
      <c r="C183" s="9" t="s">
        <v>14</v>
      </c>
      <c r="D183" s="8" t="s">
        <v>300</v>
      </c>
      <c r="E183" s="8" t="s">
        <v>301</v>
      </c>
      <c r="F183" s="8" t="s">
        <v>23</v>
      </c>
      <c r="G183" s="23">
        <v>45000</v>
      </c>
      <c r="H183" s="23">
        <f t="shared" si="34"/>
        <v>1291.5</v>
      </c>
      <c r="I183" s="23">
        <v>925.2</v>
      </c>
      <c r="J183" s="23">
        <f t="shared" si="35"/>
        <v>1368</v>
      </c>
      <c r="K183" s="23">
        <v>3608.15</v>
      </c>
      <c r="L183" s="23">
        <f t="shared" si="33"/>
        <v>7192.85</v>
      </c>
      <c r="M183" s="23">
        <f t="shared" si="31"/>
        <v>37807.15</v>
      </c>
    </row>
    <row r="184" spans="1:13" x14ac:dyDescent="0.2">
      <c r="A184" s="7">
        <f t="shared" si="32"/>
        <v>174</v>
      </c>
      <c r="B184" s="8" t="s">
        <v>302</v>
      </c>
      <c r="C184" s="9" t="s">
        <v>14</v>
      </c>
      <c r="D184" s="8" t="s">
        <v>300</v>
      </c>
      <c r="E184" s="8" t="s">
        <v>303</v>
      </c>
      <c r="F184" s="8" t="s">
        <v>23</v>
      </c>
      <c r="G184" s="23">
        <v>45000</v>
      </c>
      <c r="H184" s="23">
        <f t="shared" si="34"/>
        <v>1291.5</v>
      </c>
      <c r="I184" s="23">
        <v>925.2</v>
      </c>
      <c r="J184" s="23">
        <f t="shared" si="35"/>
        <v>1368</v>
      </c>
      <c r="K184" s="23">
        <v>25</v>
      </c>
      <c r="L184" s="23">
        <f t="shared" si="33"/>
        <v>3609.7</v>
      </c>
      <c r="M184" s="23">
        <f t="shared" si="31"/>
        <v>41390.300000000003</v>
      </c>
    </row>
    <row r="185" spans="1:13" x14ac:dyDescent="0.2">
      <c r="A185" s="7">
        <f t="shared" si="32"/>
        <v>175</v>
      </c>
      <c r="B185" s="8" t="s">
        <v>304</v>
      </c>
      <c r="C185" s="9" t="s">
        <v>14</v>
      </c>
      <c r="D185" s="8" t="s">
        <v>300</v>
      </c>
      <c r="E185" s="8" t="s">
        <v>305</v>
      </c>
      <c r="F185" s="8" t="s">
        <v>23</v>
      </c>
      <c r="G185" s="23">
        <v>50000</v>
      </c>
      <c r="H185" s="23">
        <f t="shared" si="34"/>
        <v>1435</v>
      </c>
      <c r="I185" s="23">
        <v>1854</v>
      </c>
      <c r="J185" s="23">
        <f t="shared" si="35"/>
        <v>1520</v>
      </c>
      <c r="K185" s="23">
        <v>25</v>
      </c>
      <c r="L185" s="23">
        <f t="shared" si="33"/>
        <v>4834</v>
      </c>
      <c r="M185" s="23">
        <f t="shared" si="31"/>
        <v>45166</v>
      </c>
    </row>
    <row r="186" spans="1:13" x14ac:dyDescent="0.2">
      <c r="A186" s="7">
        <f t="shared" si="32"/>
        <v>176</v>
      </c>
      <c r="B186" s="8" t="s">
        <v>356</v>
      </c>
      <c r="C186" s="9" t="s">
        <v>14</v>
      </c>
      <c r="D186" s="8" t="s">
        <v>300</v>
      </c>
      <c r="E186" s="8" t="s">
        <v>308</v>
      </c>
      <c r="F186" s="8" t="s">
        <v>23</v>
      </c>
      <c r="G186" s="23">
        <v>35000</v>
      </c>
      <c r="H186" s="23">
        <f t="shared" si="34"/>
        <v>1004.5</v>
      </c>
      <c r="I186" s="23">
        <v>0</v>
      </c>
      <c r="J186" s="23">
        <f t="shared" si="35"/>
        <v>1064</v>
      </c>
      <c r="K186" s="23">
        <v>25</v>
      </c>
      <c r="L186" s="23">
        <f t="shared" si="33"/>
        <v>2093.5</v>
      </c>
      <c r="M186" s="23">
        <f t="shared" si="31"/>
        <v>32906.5</v>
      </c>
    </row>
    <row r="187" spans="1:13" x14ac:dyDescent="0.2">
      <c r="A187" s="7">
        <f t="shared" si="32"/>
        <v>177</v>
      </c>
      <c r="B187" s="8" t="s">
        <v>306</v>
      </c>
      <c r="C187" s="9" t="s">
        <v>19</v>
      </c>
      <c r="D187" s="8" t="s">
        <v>300</v>
      </c>
      <c r="E187" s="8" t="s">
        <v>301</v>
      </c>
      <c r="F187" s="8" t="s">
        <v>23</v>
      </c>
      <c r="G187" s="23">
        <v>45000</v>
      </c>
      <c r="H187" s="23">
        <f t="shared" si="34"/>
        <v>1291.5</v>
      </c>
      <c r="I187" s="23">
        <v>925.2</v>
      </c>
      <c r="J187" s="23">
        <f t="shared" si="35"/>
        <v>1368</v>
      </c>
      <c r="K187" s="23">
        <v>25</v>
      </c>
      <c r="L187" s="23">
        <f t="shared" si="33"/>
        <v>3609.7</v>
      </c>
      <c r="M187" s="23">
        <f t="shared" si="31"/>
        <v>41390.300000000003</v>
      </c>
    </row>
    <row r="188" spans="1:13" x14ac:dyDescent="0.2">
      <c r="A188" s="7">
        <f t="shared" si="32"/>
        <v>178</v>
      </c>
      <c r="B188" s="8" t="s">
        <v>307</v>
      </c>
      <c r="C188" s="9" t="s">
        <v>19</v>
      </c>
      <c r="D188" s="8" t="s">
        <v>300</v>
      </c>
      <c r="E188" s="8" t="s">
        <v>308</v>
      </c>
      <c r="F188" s="8" t="s">
        <v>23</v>
      </c>
      <c r="G188" s="23">
        <v>30000</v>
      </c>
      <c r="H188" s="23">
        <f t="shared" si="34"/>
        <v>861</v>
      </c>
      <c r="I188" s="23">
        <v>0</v>
      </c>
      <c r="J188" s="23">
        <f t="shared" si="35"/>
        <v>912</v>
      </c>
      <c r="K188" s="23">
        <v>25</v>
      </c>
      <c r="L188" s="23">
        <f t="shared" si="33"/>
        <v>1798</v>
      </c>
      <c r="M188" s="23">
        <f t="shared" si="31"/>
        <v>28202</v>
      </c>
    </row>
    <row r="189" spans="1:13" x14ac:dyDescent="0.2">
      <c r="A189" s="7">
        <f t="shared" si="32"/>
        <v>179</v>
      </c>
      <c r="B189" s="8" t="s">
        <v>309</v>
      </c>
      <c r="C189" s="9" t="s">
        <v>19</v>
      </c>
      <c r="D189" s="8" t="s">
        <v>310</v>
      </c>
      <c r="E189" s="8" t="s">
        <v>311</v>
      </c>
      <c r="F189" s="8" t="s">
        <v>23</v>
      </c>
      <c r="G189" s="23">
        <v>80000</v>
      </c>
      <c r="H189" s="23">
        <f t="shared" si="34"/>
        <v>2296</v>
      </c>
      <c r="I189" s="23">
        <v>7400.87</v>
      </c>
      <c r="J189" s="23">
        <f t="shared" si="35"/>
        <v>2432</v>
      </c>
      <c r="K189" s="23">
        <v>25</v>
      </c>
      <c r="L189" s="23">
        <f t="shared" si="33"/>
        <v>12153.869999999999</v>
      </c>
      <c r="M189" s="23">
        <f t="shared" si="31"/>
        <v>67846.13</v>
      </c>
    </row>
    <row r="190" spans="1:13" x14ac:dyDescent="0.2">
      <c r="A190" s="7">
        <f t="shared" si="32"/>
        <v>180</v>
      </c>
      <c r="B190" s="8" t="s">
        <v>312</v>
      </c>
      <c r="C190" s="9" t="s">
        <v>19</v>
      </c>
      <c r="D190" s="8" t="s">
        <v>310</v>
      </c>
      <c r="E190" s="8" t="s">
        <v>313</v>
      </c>
      <c r="F190" s="8" t="s">
        <v>23</v>
      </c>
      <c r="G190" s="23">
        <v>60000</v>
      </c>
      <c r="H190" s="23">
        <f t="shared" si="34"/>
        <v>1722</v>
      </c>
      <c r="I190" s="23">
        <v>3216.65</v>
      </c>
      <c r="J190" s="23">
        <f t="shared" si="35"/>
        <v>1824</v>
      </c>
      <c r="K190" s="23">
        <v>3375.12</v>
      </c>
      <c r="L190" s="23">
        <f t="shared" si="33"/>
        <v>10137.77</v>
      </c>
      <c r="M190" s="23">
        <f t="shared" si="31"/>
        <v>49862.229999999996</v>
      </c>
    </row>
    <row r="191" spans="1:13" x14ac:dyDescent="0.2">
      <c r="A191" s="7">
        <f t="shared" si="32"/>
        <v>181</v>
      </c>
      <c r="B191" s="8" t="s">
        <v>314</v>
      </c>
      <c r="C191" s="9" t="s">
        <v>19</v>
      </c>
      <c r="D191" s="8" t="s">
        <v>310</v>
      </c>
      <c r="E191" s="8" t="s">
        <v>315</v>
      </c>
      <c r="F191" s="8" t="s">
        <v>23</v>
      </c>
      <c r="G191" s="23">
        <v>31500</v>
      </c>
      <c r="H191" s="23">
        <f t="shared" si="34"/>
        <v>904.05</v>
      </c>
      <c r="I191" s="23">
        <v>0</v>
      </c>
      <c r="J191" s="23">
        <f t="shared" si="35"/>
        <v>957.6</v>
      </c>
      <c r="K191" s="23">
        <v>1375.12</v>
      </c>
      <c r="L191" s="23">
        <f t="shared" si="33"/>
        <v>3236.77</v>
      </c>
      <c r="M191" s="23">
        <f t="shared" si="31"/>
        <v>28263.23</v>
      </c>
    </row>
    <row r="192" spans="1:13" x14ac:dyDescent="0.2">
      <c r="A192" s="7">
        <f t="shared" si="32"/>
        <v>182</v>
      </c>
      <c r="B192" s="8" t="s">
        <v>316</v>
      </c>
      <c r="C192" s="9" t="s">
        <v>19</v>
      </c>
      <c r="D192" s="8" t="s">
        <v>310</v>
      </c>
      <c r="E192" s="8" t="s">
        <v>196</v>
      </c>
      <c r="F192" s="8" t="s">
        <v>23</v>
      </c>
      <c r="G192" s="23">
        <v>45000</v>
      </c>
      <c r="H192" s="23">
        <f t="shared" si="34"/>
        <v>1291.5</v>
      </c>
      <c r="I192" s="23">
        <v>925.2</v>
      </c>
      <c r="J192" s="23">
        <f t="shared" si="35"/>
        <v>1368</v>
      </c>
      <c r="K192" s="23">
        <v>2025</v>
      </c>
      <c r="L192" s="23">
        <f t="shared" si="33"/>
        <v>5609.7</v>
      </c>
      <c r="M192" s="23">
        <f t="shared" si="31"/>
        <v>39390.300000000003</v>
      </c>
    </row>
    <row r="193" spans="1:13" x14ac:dyDescent="0.2">
      <c r="A193" s="7">
        <f t="shared" si="32"/>
        <v>183</v>
      </c>
      <c r="B193" s="8" t="s">
        <v>317</v>
      </c>
      <c r="C193" s="9" t="s">
        <v>19</v>
      </c>
      <c r="D193" s="8" t="s">
        <v>310</v>
      </c>
      <c r="E193" s="8" t="s">
        <v>318</v>
      </c>
      <c r="F193" s="8" t="s">
        <v>23</v>
      </c>
      <c r="G193" s="23">
        <v>31500</v>
      </c>
      <c r="H193" s="23">
        <f t="shared" si="34"/>
        <v>904.05</v>
      </c>
      <c r="I193" s="23">
        <v>0</v>
      </c>
      <c r="J193" s="23">
        <f t="shared" si="35"/>
        <v>957.6</v>
      </c>
      <c r="K193" s="23">
        <v>6440.15</v>
      </c>
      <c r="L193" s="23">
        <f t="shared" si="33"/>
        <v>8301.7999999999993</v>
      </c>
      <c r="M193" s="23">
        <f t="shared" si="31"/>
        <v>23198.2</v>
      </c>
    </row>
    <row r="194" spans="1:13" x14ac:dyDescent="0.2">
      <c r="A194" s="7">
        <f t="shared" si="32"/>
        <v>184</v>
      </c>
      <c r="B194" s="8" t="s">
        <v>319</v>
      </c>
      <c r="C194" s="9" t="s">
        <v>19</v>
      </c>
      <c r="D194" s="8" t="s">
        <v>310</v>
      </c>
      <c r="E194" s="8" t="s">
        <v>318</v>
      </c>
      <c r="F194" s="8" t="s">
        <v>23</v>
      </c>
      <c r="G194" s="23">
        <v>31500</v>
      </c>
      <c r="H194" s="23">
        <f t="shared" si="34"/>
        <v>904.05</v>
      </c>
      <c r="I194" s="23">
        <v>0</v>
      </c>
      <c r="J194" s="23">
        <f t="shared" si="35"/>
        <v>957.6</v>
      </c>
      <c r="K194" s="23">
        <v>1375.12</v>
      </c>
      <c r="L194" s="23">
        <f t="shared" si="33"/>
        <v>3236.77</v>
      </c>
      <c r="M194" s="23">
        <f t="shared" si="31"/>
        <v>28263.23</v>
      </c>
    </row>
    <row r="195" spans="1:13" s="10" customFormat="1" x14ac:dyDescent="0.2">
      <c r="A195" s="7">
        <f t="shared" si="32"/>
        <v>185</v>
      </c>
      <c r="B195" s="8" t="s">
        <v>320</v>
      </c>
      <c r="C195" s="9" t="s">
        <v>19</v>
      </c>
      <c r="D195" s="8" t="s">
        <v>310</v>
      </c>
      <c r="E195" s="8" t="s">
        <v>318</v>
      </c>
      <c r="F195" s="8" t="s">
        <v>23</v>
      </c>
      <c r="G195" s="23">
        <v>31500</v>
      </c>
      <c r="H195" s="23">
        <f t="shared" si="34"/>
        <v>904.05</v>
      </c>
      <c r="I195" s="23">
        <v>0</v>
      </c>
      <c r="J195" s="23">
        <f t="shared" si="35"/>
        <v>957.6</v>
      </c>
      <c r="K195" s="23">
        <v>2972.84</v>
      </c>
      <c r="L195" s="23">
        <f t="shared" si="33"/>
        <v>4834.49</v>
      </c>
      <c r="M195" s="23">
        <f t="shared" si="31"/>
        <v>26665.510000000002</v>
      </c>
    </row>
    <row r="196" spans="1:13" x14ac:dyDescent="0.2">
      <c r="A196" s="11"/>
      <c r="B196" s="30" t="s">
        <v>321</v>
      </c>
      <c r="C196" s="12"/>
      <c r="D196" s="13"/>
      <c r="E196" s="13"/>
      <c r="F196" s="13"/>
      <c r="G196" s="46">
        <f t="shared" ref="G196:I196" si="36">SUM(G11:G195)</f>
        <v>7641140</v>
      </c>
      <c r="H196" s="46">
        <v>219300.7</v>
      </c>
      <c r="I196" s="46">
        <f t="shared" si="36"/>
        <v>335112.54000000021</v>
      </c>
      <c r="J196" s="46">
        <v>229106.22</v>
      </c>
      <c r="K196" s="46">
        <v>334870.31</v>
      </c>
      <c r="L196" s="46">
        <f>SUM(H196:K196)</f>
        <v>1118389.7700000003</v>
      </c>
      <c r="M196" s="46">
        <f>G196-L196</f>
        <v>6522750.2299999995</v>
      </c>
    </row>
    <row r="197" spans="1:13" x14ac:dyDescent="0.2">
      <c r="A197" s="14"/>
      <c r="B197" s="15"/>
      <c r="C197" s="15"/>
      <c r="D197" s="16"/>
      <c r="E197" s="16"/>
      <c r="F197" s="16"/>
      <c r="G197" s="16"/>
      <c r="H197" s="15"/>
      <c r="I197" s="31"/>
      <c r="J197" s="15"/>
      <c r="K197" s="24"/>
    </row>
    <row r="198" spans="1:13" ht="15" customHeight="1" x14ac:dyDescent="0.2">
      <c r="B198" s="35" t="s">
        <v>329</v>
      </c>
      <c r="C198" s="52" t="s">
        <v>330</v>
      </c>
      <c r="D198" s="53"/>
      <c r="E198" s="33" t="s">
        <v>331</v>
      </c>
      <c r="F198" s="6"/>
      <c r="G198" s="15"/>
      <c r="H198" s="15"/>
      <c r="I198" s="42"/>
      <c r="K198" s="47"/>
    </row>
    <row r="199" spans="1:13" ht="15" customHeight="1" x14ac:dyDescent="0.2">
      <c r="B199" s="36">
        <v>43014945400</v>
      </c>
      <c r="C199" s="37" t="s">
        <v>332</v>
      </c>
      <c r="D199" s="38"/>
      <c r="E199" s="34">
        <f>H196</f>
        <v>219300.7</v>
      </c>
      <c r="F199" s="6"/>
      <c r="G199" s="15"/>
      <c r="H199" s="15"/>
      <c r="I199" s="15"/>
    </row>
    <row r="200" spans="1:13" ht="15" customHeight="1" x14ac:dyDescent="0.2">
      <c r="B200" s="36">
        <v>49999998400</v>
      </c>
      <c r="C200" s="37" t="s">
        <v>333</v>
      </c>
      <c r="D200" s="38"/>
      <c r="E200" s="34">
        <f>I196</f>
        <v>335112.54000000021</v>
      </c>
      <c r="F200" s="6"/>
      <c r="G200" s="15"/>
      <c r="H200" s="15"/>
      <c r="I200" s="15"/>
    </row>
    <row r="201" spans="1:13" ht="15" customHeight="1" x14ac:dyDescent="0.2">
      <c r="B201" s="36">
        <v>43014946200</v>
      </c>
      <c r="C201" s="37" t="s">
        <v>334</v>
      </c>
      <c r="D201" s="38"/>
      <c r="E201" s="34">
        <v>4575</v>
      </c>
      <c r="F201" s="6"/>
      <c r="G201" s="15"/>
      <c r="H201" s="15"/>
      <c r="I201" s="15"/>
    </row>
    <row r="202" spans="1:13" ht="15" customHeight="1" x14ac:dyDescent="0.2">
      <c r="B202" s="36">
        <v>43010094300</v>
      </c>
      <c r="C202" s="37" t="s">
        <v>335</v>
      </c>
      <c r="D202" s="38"/>
      <c r="E202" s="34">
        <v>281262.43</v>
      </c>
      <c r="F202" s="6"/>
      <c r="G202" s="15"/>
      <c r="H202" s="15"/>
      <c r="I202" s="15"/>
    </row>
    <row r="203" spans="1:13" ht="15" customHeight="1" x14ac:dyDescent="0.2">
      <c r="B203" s="36">
        <v>43014945400</v>
      </c>
      <c r="C203" s="37" t="s">
        <v>336</v>
      </c>
      <c r="D203" s="38"/>
      <c r="E203" s="34">
        <f>J196</f>
        <v>229106.22</v>
      </c>
      <c r="F203" s="6"/>
      <c r="G203" s="15"/>
      <c r="H203" s="15"/>
      <c r="I203" s="15"/>
    </row>
    <row r="204" spans="1:13" ht="15" customHeight="1" x14ac:dyDescent="0.2">
      <c r="B204" s="36">
        <v>43014945400</v>
      </c>
      <c r="C204" s="37" t="s">
        <v>337</v>
      </c>
      <c r="D204" s="38"/>
      <c r="E204" s="34">
        <v>48604.32</v>
      </c>
      <c r="F204" s="6"/>
      <c r="G204" s="15"/>
      <c r="H204" s="15"/>
      <c r="I204" s="15"/>
    </row>
    <row r="205" spans="1:13" x14ac:dyDescent="0.2">
      <c r="B205" s="36" t="s">
        <v>338</v>
      </c>
      <c r="C205" s="50"/>
      <c r="D205" s="51"/>
      <c r="E205" s="34">
        <v>542520.99</v>
      </c>
      <c r="F205" s="6"/>
      <c r="G205" s="15"/>
      <c r="H205" s="15"/>
      <c r="I205" s="15"/>
    </row>
    <row r="206" spans="1:13" x14ac:dyDescent="0.2">
      <c r="B206" s="36" t="s">
        <v>339</v>
      </c>
      <c r="C206" s="50"/>
      <c r="D206" s="51"/>
      <c r="E206" s="34">
        <v>75759.14</v>
      </c>
      <c r="F206" s="6"/>
      <c r="G206" s="15"/>
      <c r="H206" s="15"/>
      <c r="I206" s="15"/>
    </row>
    <row r="207" spans="1:13" x14ac:dyDescent="0.2">
      <c r="B207" s="36" t="s">
        <v>340</v>
      </c>
      <c r="C207" s="50"/>
      <c r="D207" s="51"/>
      <c r="E207" s="34">
        <v>534330.06000000006</v>
      </c>
      <c r="F207" s="6"/>
      <c r="G207" s="15"/>
      <c r="H207" s="15"/>
      <c r="I207" s="15"/>
    </row>
    <row r="208" spans="1:13" x14ac:dyDescent="0.2">
      <c r="B208" s="36" t="s">
        <v>341</v>
      </c>
      <c r="C208" s="50"/>
      <c r="D208" s="51"/>
      <c r="E208" s="34">
        <f>G196</f>
        <v>7641140</v>
      </c>
      <c r="F208" s="6"/>
      <c r="G208" s="15"/>
      <c r="H208" s="15"/>
      <c r="I208" s="15"/>
    </row>
    <row r="209" spans="1:10" x14ac:dyDescent="0.2">
      <c r="B209" s="36" t="s">
        <v>342</v>
      </c>
      <c r="C209" s="50"/>
      <c r="D209" s="51"/>
      <c r="E209" s="34">
        <f>M196</f>
        <v>6522750.2299999995</v>
      </c>
      <c r="F209" s="6"/>
      <c r="G209" s="15"/>
      <c r="H209" s="15"/>
      <c r="I209" s="15"/>
    </row>
    <row r="210" spans="1:10" x14ac:dyDescent="0.2">
      <c r="A210" s="17"/>
      <c r="B210" s="17"/>
      <c r="C210" s="18"/>
      <c r="D210" s="19"/>
      <c r="E210" s="16"/>
      <c r="F210" s="16"/>
      <c r="G210" s="15"/>
      <c r="H210" s="15"/>
      <c r="I210" s="15"/>
    </row>
    <row r="211" spans="1:10" x14ac:dyDescent="0.2">
      <c r="A211" s="17"/>
      <c r="B211" s="17"/>
      <c r="C211" s="18"/>
      <c r="D211" s="19"/>
      <c r="E211" s="16"/>
      <c r="F211" s="16"/>
      <c r="G211" s="15"/>
      <c r="H211" s="15"/>
      <c r="I211" s="15"/>
    </row>
    <row r="212" spans="1:10" x14ac:dyDescent="0.2">
      <c r="A212" s="32"/>
      <c r="B212" s="15"/>
      <c r="C212" s="16"/>
      <c r="D212" s="16"/>
      <c r="E212" s="16"/>
      <c r="F212" s="16"/>
      <c r="G212" s="15"/>
      <c r="H212" s="15"/>
      <c r="I212" s="15"/>
    </row>
    <row r="213" spans="1:10" x14ac:dyDescent="0.2">
      <c r="A213" s="14"/>
      <c r="B213" s="15"/>
      <c r="C213" s="15"/>
      <c r="D213" s="16"/>
      <c r="E213" s="16"/>
      <c r="F213" s="16"/>
      <c r="G213" s="16"/>
      <c r="H213" s="15"/>
      <c r="I213" s="15"/>
      <c r="J213" s="15"/>
    </row>
    <row r="214" spans="1:10" x14ac:dyDescent="0.2">
      <c r="D214" s="20"/>
    </row>
  </sheetData>
  <mergeCells count="8">
    <mergeCell ref="A8:M8"/>
    <mergeCell ref="A9:M9"/>
    <mergeCell ref="C209:D209"/>
    <mergeCell ref="C198:D198"/>
    <mergeCell ref="C205:D205"/>
    <mergeCell ref="C206:D206"/>
    <mergeCell ref="C207:D207"/>
    <mergeCell ref="C208:D208"/>
  </mergeCells>
  <pageMargins left="0.24" right="0.03" top="0.25" bottom="0.16" header="0.25" footer="0.16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2022-07-01T18:53:33Z</cp:lastPrinted>
  <dcterms:created xsi:type="dcterms:W3CDTF">2021-12-14T13:49:24Z</dcterms:created>
  <dcterms:modified xsi:type="dcterms:W3CDTF">2022-07-01T18:54:27Z</dcterms:modified>
</cp:coreProperties>
</file>